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kinyua\Documents\FAD\REPORTS\Claims Report\Quartely\2020\Q4 2020\"/>
    </mc:Choice>
  </mc:AlternateContent>
  <workbookProtection workbookAlgorithmName="SHA-512" workbookHashValue="5JCZyyMg5HaxNXmRFbVoYRVO3DCuK1B9mC+vrVagjQE2A7tpqZoHxxs6GU7vbT2sVMMOCrS6jsoG11/Jmv0NNg==" workbookSaltValue="Asm+0ZCqLeKOL1zmqRXj0w==" workbookSpinCount="100000" lockStructure="1"/>
  <bookViews>
    <workbookView xWindow="0" yWindow="0" windowWidth="19200" windowHeight="6470" tabRatio="592" activeTab="4"/>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'Appendix 3'!$D$4:$G$30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6" l="1"/>
  <c r="J8" i="6" l="1"/>
  <c r="J9" i="6"/>
  <c r="J10" i="6"/>
  <c r="J11" i="6"/>
  <c r="J12" i="6"/>
  <c r="J13" i="6"/>
  <c r="J14" i="6"/>
  <c r="J15" i="6"/>
  <c r="J16" i="6"/>
  <c r="J17" i="6"/>
  <c r="J18" i="6"/>
  <c r="J19" i="6"/>
  <c r="J20" i="6"/>
  <c r="J21" i="6"/>
  <c r="J22" i="6"/>
  <c r="J23" i="6"/>
  <c r="J24" i="6"/>
  <c r="J25" i="6"/>
  <c r="J26" i="6"/>
  <c r="J27" i="6"/>
  <c r="J29" i="6"/>
  <c r="J30" i="6"/>
  <c r="J31" i="6"/>
  <c r="J7" i="6"/>
  <c r="I8" i="6"/>
  <c r="I9" i="6"/>
  <c r="I10" i="6"/>
  <c r="I11" i="6"/>
  <c r="I12" i="6"/>
  <c r="I13" i="6"/>
  <c r="I14" i="6"/>
  <c r="I15" i="6"/>
  <c r="I16" i="6"/>
  <c r="I17" i="6"/>
  <c r="I18" i="6"/>
  <c r="I19" i="6"/>
  <c r="I20" i="6"/>
  <c r="I21" i="6"/>
  <c r="I22" i="6"/>
  <c r="I23" i="6"/>
  <c r="I24" i="6"/>
  <c r="I25" i="6"/>
  <c r="I26" i="6"/>
  <c r="I27" i="6"/>
  <c r="I29" i="6"/>
  <c r="I30" i="6"/>
  <c r="I31" i="6"/>
  <c r="I7" i="6"/>
  <c r="H8" i="6"/>
  <c r="H9" i="6"/>
  <c r="H10" i="6"/>
  <c r="H11" i="6"/>
  <c r="H12" i="6"/>
  <c r="H13" i="6"/>
  <c r="H14" i="6"/>
  <c r="H15" i="6"/>
  <c r="H16" i="6"/>
  <c r="H17" i="6"/>
  <c r="H18" i="6"/>
  <c r="H19" i="6"/>
  <c r="H20" i="6"/>
  <c r="H21" i="6"/>
  <c r="H22" i="6"/>
  <c r="H23" i="6"/>
  <c r="H24" i="6"/>
  <c r="H25" i="6"/>
  <c r="H26" i="6"/>
  <c r="H27" i="6"/>
  <c r="H29" i="6"/>
  <c r="H30" i="6"/>
  <c r="H31" i="6"/>
  <c r="H7" i="6"/>
  <c r="G8" i="6"/>
  <c r="G9" i="6"/>
  <c r="G10" i="6"/>
  <c r="G11" i="6"/>
  <c r="G12" i="6"/>
  <c r="G13" i="6"/>
  <c r="G14" i="6"/>
  <c r="G15" i="6"/>
  <c r="G16" i="6"/>
  <c r="G17" i="6"/>
  <c r="G18" i="6"/>
  <c r="G19" i="6"/>
  <c r="G20" i="6"/>
  <c r="G21" i="6"/>
  <c r="G22" i="6"/>
  <c r="G23" i="6"/>
  <c r="G24" i="6"/>
  <c r="G25" i="6"/>
  <c r="G26" i="6"/>
  <c r="G27" i="6"/>
  <c r="G29" i="6"/>
  <c r="G30" i="6"/>
  <c r="G31" i="6"/>
  <c r="G7" i="6"/>
  <c r="F8" i="6"/>
  <c r="F9" i="6"/>
  <c r="F11" i="6"/>
  <c r="F12" i="6"/>
  <c r="F13" i="6"/>
  <c r="F14" i="6"/>
  <c r="F15" i="6"/>
  <c r="F16" i="6"/>
  <c r="F17" i="6"/>
  <c r="F18" i="6"/>
  <c r="F19" i="6"/>
  <c r="F20" i="6"/>
  <c r="F21" i="6"/>
  <c r="F22" i="6"/>
  <c r="F23" i="6"/>
  <c r="F24" i="6"/>
  <c r="F25" i="6"/>
  <c r="F26" i="6"/>
  <c r="F27" i="6"/>
  <c r="F29" i="6"/>
  <c r="F30" i="6"/>
  <c r="F31" i="6"/>
  <c r="F7" i="6"/>
  <c r="E8" i="6"/>
  <c r="E9" i="6"/>
  <c r="E10" i="6"/>
  <c r="E11" i="6"/>
  <c r="E12" i="6"/>
  <c r="E13" i="6"/>
  <c r="E14" i="6"/>
  <c r="E15" i="6"/>
  <c r="E16" i="6"/>
  <c r="E17" i="6"/>
  <c r="E18" i="6"/>
  <c r="E19" i="6"/>
  <c r="E20" i="6"/>
  <c r="E21" i="6"/>
  <c r="E22" i="6"/>
  <c r="E23" i="6"/>
  <c r="E24" i="6"/>
  <c r="E25" i="6"/>
  <c r="E26" i="6"/>
  <c r="E27"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7" i="9"/>
  <c r="M7" i="6" l="1"/>
  <c r="M8" i="6" l="1"/>
  <c r="M9" i="6"/>
  <c r="M10" i="6"/>
  <c r="M11" i="6"/>
  <c r="M12" i="6"/>
  <c r="M13" i="6"/>
  <c r="M14" i="6"/>
  <c r="M15" i="6"/>
  <c r="M16" i="6"/>
  <c r="M17" i="6"/>
  <c r="M18" i="6"/>
  <c r="M19" i="6"/>
  <c r="M20" i="6"/>
  <c r="M21" i="6"/>
  <c r="M22" i="6"/>
  <c r="M23" i="6"/>
  <c r="M24" i="6"/>
  <c r="M25" i="6"/>
  <c r="M26" i="6"/>
  <c r="M27" i="6"/>
  <c r="M29" i="6"/>
  <c r="M30" i="6"/>
  <c r="M31" i="6"/>
  <c r="D32" i="6"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D45" i="9" l="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37" i="10" l="1"/>
  <c r="K29" i="10"/>
  <c r="K21" i="10"/>
  <c r="K13" i="10"/>
  <c r="M12" i="10"/>
  <c r="M44" i="10"/>
  <c r="M36" i="10"/>
  <c r="M28" i="10"/>
  <c r="M20" i="10"/>
  <c r="L22" i="10"/>
  <c r="L14" i="10"/>
  <c r="L38" i="10"/>
  <c r="L30" i="10"/>
  <c r="L34" i="10"/>
  <c r="L26" i="10"/>
  <c r="K25" i="10"/>
  <c r="M24" i="10"/>
  <c r="L18" i="10"/>
  <c r="K17" i="10"/>
  <c r="M16" i="10"/>
  <c r="L10" i="10"/>
  <c r="K9" i="10"/>
  <c r="M8" i="10"/>
  <c r="L42" i="10"/>
  <c r="K33" i="10"/>
  <c r="M40" i="10"/>
  <c r="K41" i="10"/>
  <c r="M32" i="10"/>
  <c r="L39" i="10"/>
  <c r="K38" i="10"/>
  <c r="M37" i="10"/>
  <c r="L31" i="10"/>
  <c r="K30" i="10"/>
  <c r="M29" i="10"/>
  <c r="L23" i="10"/>
  <c r="K22" i="10"/>
  <c r="M21" i="10"/>
  <c r="L15" i="10"/>
  <c r="K14" i="10"/>
  <c r="M13" i="10"/>
  <c r="L40" i="10"/>
  <c r="K39" i="10"/>
  <c r="M38" i="10"/>
  <c r="L32" i="10"/>
  <c r="K31" i="10"/>
  <c r="M30" i="10"/>
  <c r="L24" i="10"/>
  <c r="K23" i="10"/>
  <c r="M22" i="10"/>
  <c r="L16" i="10"/>
  <c r="K15" i="10"/>
  <c r="M14" i="10"/>
  <c r="L8" i="10"/>
  <c r="L41" i="10"/>
  <c r="K40" i="10"/>
  <c r="M39" i="10"/>
  <c r="L33" i="10"/>
  <c r="K32" i="10"/>
  <c r="M31" i="10"/>
  <c r="L25" i="10"/>
  <c r="K24" i="10"/>
  <c r="M23" i="10"/>
  <c r="L17" i="10"/>
  <c r="K16" i="10"/>
  <c r="M15" i="10"/>
  <c r="L9" i="10"/>
  <c r="K8" i="10"/>
  <c r="L43" i="10"/>
  <c r="K42" i="10"/>
  <c r="M41" i="10"/>
  <c r="L35" i="10"/>
  <c r="K34" i="10"/>
  <c r="M33" i="10"/>
  <c r="L27" i="10"/>
  <c r="K26" i="10"/>
  <c r="M25" i="10"/>
  <c r="L19" i="10"/>
  <c r="K18" i="10"/>
  <c r="M17" i="10"/>
  <c r="L11" i="10"/>
  <c r="K10" i="10"/>
  <c r="M9" i="10"/>
  <c r="L44" i="10"/>
  <c r="K43" i="10"/>
  <c r="M42" i="10"/>
  <c r="L36" i="10"/>
  <c r="K35" i="10"/>
  <c r="M34" i="10"/>
  <c r="L28" i="10"/>
  <c r="K27" i="10"/>
  <c r="M26" i="10"/>
  <c r="L20" i="10"/>
  <c r="K19" i="10"/>
  <c r="M18" i="10"/>
  <c r="L12" i="10"/>
  <c r="K11" i="10"/>
  <c r="M10" i="10"/>
  <c r="K44" i="10"/>
  <c r="M43" i="10"/>
  <c r="L37" i="10"/>
  <c r="K36" i="10"/>
  <c r="M35" i="10"/>
  <c r="L29" i="10"/>
  <c r="K28" i="10"/>
  <c r="M27" i="10"/>
  <c r="L21" i="10"/>
  <c r="K20" i="10"/>
  <c r="M19" i="10"/>
  <c r="L13" i="10"/>
  <c r="K12" i="10"/>
  <c r="M11" i="10"/>
  <c r="K22" i="9" l="1"/>
  <c r="K18" i="9"/>
  <c r="K14" i="9"/>
  <c r="K26" i="9"/>
  <c r="K10" i="9"/>
  <c r="L33" i="9"/>
  <c r="L29" i="9"/>
  <c r="L25" i="9"/>
  <c r="L21" i="9"/>
  <c r="L17" i="9"/>
  <c r="K17" i="9"/>
  <c r="K13" i="9"/>
  <c r="K9" i="9"/>
  <c r="L42" i="9"/>
  <c r="M41" i="9"/>
  <c r="L38" i="9"/>
  <c r="M37" i="9"/>
  <c r="L34" i="9"/>
  <c r="M33" i="9"/>
  <c r="L30" i="9"/>
  <c r="M29" i="9"/>
  <c r="M25" i="9"/>
  <c r="M21" i="9"/>
  <c r="M17" i="9"/>
  <c r="L44" i="9"/>
  <c r="M39" i="9"/>
  <c r="M35" i="9"/>
  <c r="L32" i="9"/>
  <c r="M31" i="9"/>
  <c r="L28" i="9"/>
  <c r="M27" i="9"/>
  <c r="L24" i="9"/>
  <c r="M23" i="9"/>
  <c r="L20" i="9"/>
  <c r="M19" i="9"/>
  <c r="L16" i="9"/>
  <c r="M15" i="9"/>
  <c r="L12" i="9"/>
  <c r="M11" i="9"/>
  <c r="L8" i="9"/>
  <c r="M43" i="9"/>
  <c r="L40" i="9"/>
  <c r="L36" i="9"/>
  <c r="K44" i="9"/>
  <c r="K40" i="9"/>
  <c r="K36" i="9"/>
  <c r="K32" i="9"/>
  <c r="K28" i="9"/>
  <c r="K24" i="9"/>
  <c r="K20" i="9"/>
  <c r="K16" i="9"/>
  <c r="K12" i="9"/>
  <c r="K8" i="9"/>
  <c r="M40" i="9"/>
  <c r="M36" i="9"/>
  <c r="M32" i="9"/>
  <c r="M28" i="9"/>
  <c r="M24" i="9"/>
  <c r="M20" i="9"/>
  <c r="M16" i="9"/>
  <c r="L13" i="9"/>
  <c r="M12" i="9"/>
  <c r="L9" i="9"/>
  <c r="M8" i="9"/>
  <c r="M44" i="9"/>
  <c r="L41" i="9"/>
  <c r="L37" i="9"/>
  <c r="K41" i="9"/>
  <c r="K37" i="9"/>
  <c r="K33" i="9"/>
  <c r="K29" i="9"/>
  <c r="K25" i="9"/>
  <c r="K21" i="9"/>
  <c r="L26" i="9"/>
  <c r="L22" i="9"/>
  <c r="L18" i="9"/>
  <c r="L14" i="9"/>
  <c r="M13" i="9"/>
  <c r="L10" i="9"/>
  <c r="M9" i="9"/>
  <c r="K42" i="9"/>
  <c r="K38" i="9"/>
  <c r="K34" i="9"/>
  <c r="K30" i="9"/>
  <c r="M42" i="9"/>
  <c r="L39" i="9"/>
  <c r="M38" i="9"/>
  <c r="L35" i="9"/>
  <c r="M34" i="9"/>
  <c r="L31" i="9"/>
  <c r="M30" i="9"/>
  <c r="L27" i="9"/>
  <c r="M26" i="9"/>
  <c r="L23" i="9"/>
  <c r="M22" i="9"/>
  <c r="L19" i="9"/>
  <c r="M18" i="9"/>
  <c r="L15" i="9"/>
  <c r="M14" i="9"/>
  <c r="L11" i="9"/>
  <c r="M10" i="9"/>
  <c r="L43" i="9"/>
  <c r="K43" i="9"/>
  <c r="K39" i="9"/>
  <c r="K35" i="9"/>
  <c r="K31" i="9"/>
  <c r="K27" i="9"/>
  <c r="K23" i="9"/>
  <c r="K19" i="9"/>
  <c r="K15" i="9"/>
  <c r="K11" i="9"/>
  <c r="K27" i="6" l="1"/>
  <c r="L27" i="6"/>
  <c r="K19" i="6"/>
  <c r="L19" i="6"/>
  <c r="L11" i="6"/>
  <c r="K11" i="6"/>
  <c r="K26" i="6"/>
  <c r="L26" i="6"/>
  <c r="K18" i="6"/>
  <c r="L18" i="6"/>
  <c r="K10" i="6"/>
  <c r="L10" i="6"/>
  <c r="K29" i="6"/>
  <c r="L29" i="6"/>
  <c r="K12" i="6"/>
  <c r="L12" i="6"/>
  <c r="K9" i="6"/>
  <c r="L9" i="6"/>
  <c r="L21" i="6"/>
  <c r="K21" i="6"/>
  <c r="K16" i="6"/>
  <c r="L16" i="6"/>
  <c r="K20" i="6"/>
  <c r="L20" i="6"/>
  <c r="K25" i="6"/>
  <c r="L25" i="6"/>
  <c r="K17" i="6"/>
  <c r="L17" i="6"/>
  <c r="K24" i="6"/>
  <c r="L24" i="6"/>
  <c r="K7" i="6"/>
  <c r="L7" i="6"/>
  <c r="K31" i="6"/>
  <c r="L31" i="6"/>
  <c r="K23" i="6"/>
  <c r="L23" i="6"/>
  <c r="K15" i="6"/>
  <c r="L15" i="6"/>
  <c r="K30" i="6"/>
  <c r="L30" i="6"/>
  <c r="L22" i="6"/>
  <c r="K22" i="6"/>
  <c r="L14" i="6"/>
  <c r="K14" i="6"/>
  <c r="L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E45" i="9" l="1"/>
  <c r="E34" i="6" l="1"/>
  <c r="D34" i="6"/>
  <c r="I48" i="10" l="1"/>
  <c r="H48" i="10"/>
  <c r="G48" i="10"/>
  <c r="F48" i="10"/>
  <c r="J48" i="10"/>
  <c r="E48" i="10"/>
  <c r="D48" i="10"/>
  <c r="F45" i="9" l="1"/>
  <c r="I45" i="10"/>
  <c r="I50" i="10" s="1"/>
  <c r="J45" i="10"/>
  <c r="J50" i="10" s="1"/>
  <c r="F45" i="10"/>
  <c r="F50" i="10" s="1"/>
  <c r="K8" i="6"/>
  <c r="L7" i="9" l="1"/>
  <c r="M7" i="9"/>
  <c r="K7" i="9"/>
  <c r="L8" i="6" l="1"/>
  <c r="G45" i="10"/>
  <c r="E45" i="10"/>
  <c r="E50" i="10" s="1"/>
  <c r="H45" i="10"/>
  <c r="H50" i="10" s="1"/>
  <c r="D45" i="10"/>
  <c r="D50" i="10" s="1"/>
  <c r="G45" i="9"/>
  <c r="H45" i="9"/>
  <c r="I45" i="9"/>
  <c r="J45" i="9"/>
  <c r="M45" i="9" l="1"/>
  <c r="M45" i="10"/>
  <c r="G50" i="10"/>
  <c r="L45" i="10"/>
  <c r="K45" i="10"/>
  <c r="D36" i="6" l="1"/>
  <c r="L7" i="10"/>
  <c r="K7" i="10"/>
  <c r="M7" i="10"/>
  <c r="K45" i="9" l="1"/>
  <c r="L45" i="9"/>
  <c r="I28" i="6" l="1"/>
  <c r="H28" i="6"/>
  <c r="G28" i="6"/>
  <c r="G32" i="6" s="1"/>
  <c r="F28" i="6"/>
  <c r="F32" i="6" s="1"/>
  <c r="E28" i="6"/>
  <c r="E32" i="6" s="1"/>
  <c r="E36" i="6" s="1"/>
  <c r="H32" i="6" l="1"/>
  <c r="I32" i="6"/>
  <c r="J28" i="6"/>
  <c r="J32" i="6" s="1"/>
  <c r="L32" i="6" l="1"/>
  <c r="L28" i="6"/>
  <c r="K28" i="6"/>
  <c r="K32" i="6"/>
  <c r="M32" i="6"/>
</calcChain>
</file>

<file path=xl/sharedStrings.xml><?xml version="1.0" encoding="utf-8"?>
<sst xmlns="http://schemas.openxmlformats.org/spreadsheetml/2006/main" count="163" uniqueCount="96">
  <si>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</si>
  <si>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</si>
  <si>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</si>
  <si>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</si>
  <si>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</si>
  <si>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</si>
  <si>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</si>
  <si>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</si>
  <si>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</si>
  <si>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</si>
  <si>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</si>
  <si>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</si>
  <si>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</si>
  <si>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</si>
  <si>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</si>
  <si>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</si>
  <si>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</si>
  <si>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</si>
  <si>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</si>
  <si>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</si>
  <si>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</si>
  <si>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</si>
  <si>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</si>
  <si>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</si>
  <si>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</si>
  <si>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</si>
  <si>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</si>
  <si>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</si>
  <si>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</si>
  <si>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</si>
  <si>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</si>
  <si>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</si>
  <si>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</si>
  <si>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</si>
  <si>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</si>
  <si>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</si>
  <si>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</si>
  <si>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</si>
  <si>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</si>
  <si>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</si>
  <si>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</si>
  <si>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</si>
  <si>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</si>
  <si>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</si>
  <si>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</si>
  <si>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</si>
  <si>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</si>
  <si>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</si>
  <si>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</si>
  <si>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</si>
  <si>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</si>
  <si>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</si>
  <si>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</si>
  <si>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</si>
  <si>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</si>
  <si>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</si>
  <si>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</si>
  <si>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</si>
  <si>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</si>
  <si>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</si>
  <si>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</si>
  <si>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</si>
  <si>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</si>
  <si>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</si>
  <si>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</si>
  <si>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</si>
  <si>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</si>
  <si>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</si>
  <si>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</si>
  <si>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</si>
  <si>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</si>
  <si>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</si>
  <si>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</si>
  <si>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</si>
  <si>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</si>
  <si>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</si>
  <si>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</si>
  <si>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</si>
  <si>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</si>
  <si>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</si>
  <si>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</si>
  <si>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</si>
  <si>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</si>
  <si>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</si>
  <si>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</si>
  <si>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</si>
  <si>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Four</t>
  </si>
  <si>
    <t>31st December, 2020</t>
  </si>
  <si>
    <t>Appendix 1: Analysis of liability claims (numbers) under general insurance business for the quarter ended 31st December 2020</t>
  </si>
  <si>
    <t>Appendix 2: Analysis of non - liability claims (numbers) under general insurance business for the quarter ended 31st December 2020</t>
  </si>
  <si>
    <t>Appendix 3: Analysis of  long-term insurance business claims (numbers) for the quarter ended 31st December 2020</t>
  </si>
  <si>
    <t>Q4 2020
(4/(4+5+6+7))</t>
  </si>
  <si>
    <t xml:space="preserve">Q4 2020
(4/(4+5+6+7))
</t>
  </si>
  <si>
    <t>Q3 2020</t>
  </si>
  <si>
    <t>Claims revised during
the quarter</t>
  </si>
  <si>
    <t>Claims intimated and revived during
the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</si>
</sst>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_(* \(\ #,##0.00\ \);_(* &quot;-&quot;??_);_(\ @_ \)"/>
    <numFmt numFmtId="165" formatCode="_(* #,##0_);_(* \(#,##0\);_(* &quot;-&quot;??_);_(@_)"/>
    <numFmt numFmtId="166" formatCode="_(* #,##0.0_);_(* \(#,##0.0\);_(* &quot;-&quot;??_);_(@_)"/>
    <numFmt numFmtId="167" formatCode="0.0"/>
    <numFmt numFmtId="168" formatCode="_(* #,##0.0_);_(* \(#,##0.0\);_(* &quot;-&quot;?_);_(@_)"/>
  </numFmts>
  <fonts count="15"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8" fillId="0" borderId="0"/>
    <xf numFmtId="164" fontId="8" fillId="0" borderId="0" applyFont="0" applyFill="0" applyBorder="0" applyAlignment="0" applyProtection="0"/>
    <xf numFmtId="0" fontId="12" fillId="0" borderId="0"/>
    <xf numFmtId="43" fontId="12" fillId="0" borderId="0" applyFont="0" applyFill="0" applyBorder="0" applyAlignment="0" applyProtection="0"/>
    <xf numFmtId="0" fontId="14" fillId="0" borderId="0"/>
    <xf numFmtId="9" fontId="8" fillId="0" borderId="0" applyFont="0" applyFill="0" applyBorder="0" applyAlignment="0" applyProtection="0"/>
  </cellStyleXfs>
  <cellXfs count="11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5" fontId="9" fillId="3" borderId="18" xfId="2" applyNumberFormat="1" applyFont="1" applyFill="1" applyBorder="1" applyAlignment="1">
      <alignment horizontal="left"/>
    </xf>
    <xf numFmtId="166" fontId="9" fillId="3" borderId="19" xfId="2" applyNumberFormat="1" applyFont="1" applyFill="1" applyBorder="1" applyAlignment="1">
      <alignment horizontal="right" wrapText="1"/>
    </xf>
    <xf numFmtId="165"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7" fontId="12" fillId="0" borderId="0" xfId="3" applyNumberFormat="1"/>
    <xf numFmtId="165" fontId="12" fillId="0" borderId="0" xfId="3" applyNumberFormat="1"/>
    <xf numFmtId="165" fontId="5" fillId="0" borderId="16" xfId="2" applyNumberFormat="1" applyFont="1" applyFill="1" applyBorder="1"/>
    <xf numFmtId="166" fontId="10" fillId="0" borderId="14" xfId="2" applyNumberFormat="1" applyFont="1" applyFill="1" applyBorder="1" applyAlignment="1">
      <alignment horizontal="right" wrapText="1"/>
    </xf>
    <xf numFmtId="165" fontId="9" fillId="3" borderId="17" xfId="2" applyNumberFormat="1" applyFont="1" applyFill="1" applyBorder="1"/>
    <xf numFmtId="166"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5" fontId="5" fillId="0" borderId="13" xfId="2" applyNumberFormat="1" applyFont="1" applyFill="1" applyBorder="1"/>
    <xf numFmtId="166" fontId="10" fillId="0" borderId="33" xfId="2" applyNumberFormat="1" applyFont="1" applyFill="1" applyBorder="1" applyAlignment="1">
      <alignment horizontal="right" wrapText="1"/>
    </xf>
    <xf numFmtId="0" fontId="12" fillId="0" borderId="0" xfId="3" applyFill="1"/>
    <xf numFmtId="165" fontId="12" fillId="0" borderId="0" xfId="3" applyNumberFormat="1" applyFill="1"/>
    <xf numFmtId="165" fontId="10" fillId="0" borderId="14" xfId="4" applyNumberFormat="1" applyFont="1" applyFill="1" applyBorder="1" applyAlignment="1">
      <alignment horizontal="right" wrapText="1"/>
    </xf>
    <xf numFmtId="165" fontId="10" fillId="0" borderId="40" xfId="2" applyNumberFormat="1" applyFont="1" applyFill="1" applyBorder="1"/>
    <xf numFmtId="165" fontId="11" fillId="3" borderId="41" xfId="2" applyNumberFormat="1" applyFont="1" applyFill="1" applyBorder="1"/>
    <xf numFmtId="165" fontId="10" fillId="0" borderId="13" xfId="2" applyNumberFormat="1" applyFont="1" applyFill="1" applyBorder="1"/>
    <xf numFmtId="165" fontId="11" fillId="0" borderId="16" xfId="2" applyNumberFormat="1" applyFont="1" applyFill="1" applyBorder="1"/>
    <xf numFmtId="165" fontId="9" fillId="3" borderId="17" xfId="2" applyNumberFormat="1" applyFont="1" applyFill="1" applyBorder="1" applyAlignment="1">
      <alignment horizontal="left"/>
    </xf>
    <xf numFmtId="166" fontId="9" fillId="3" borderId="34" xfId="4" applyNumberFormat="1" applyFont="1" applyFill="1" applyBorder="1" applyAlignment="1">
      <alignment horizontal="right" wrapText="1"/>
    </xf>
    <xf numFmtId="166" fontId="10" fillId="0" borderId="14"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5" fontId="9" fillId="3" borderId="18" xfId="4" applyNumberFormat="1" applyFont="1" applyFill="1" applyBorder="1" applyAlignment="1">
      <alignment horizontal="right" wrapText="1"/>
    </xf>
    <xf numFmtId="165" fontId="5" fillId="4" borderId="37" xfId="4" applyNumberFormat="1" applyFont="1" applyFill="1" applyBorder="1" applyAlignment="1">
      <alignment horizontal="center" vertical="center" wrapText="1"/>
    </xf>
    <xf numFmtId="165" fontId="5" fillId="4" borderId="37" xfId="4" applyNumberFormat="1" applyFont="1" applyFill="1" applyBorder="1" applyAlignment="1">
      <alignment horizontal="left" vertical="top" wrapText="1"/>
    </xf>
    <xf numFmtId="166"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43" fontId="10" fillId="0" borderId="15" xfId="2" applyNumberFormat="1" applyFont="1" applyFill="1" applyBorder="1" applyAlignment="1">
      <alignment horizontal="left"/>
    </xf>
    <xf numFmtId="43" fontId="10" fillId="0" borderId="44" xfId="2" applyNumberFormat="1" applyFont="1" applyFill="1" applyBorder="1" applyAlignment="1">
      <alignment horizontal="left"/>
    </xf>
    <xf numFmtId="43" fontId="11" fillId="0" borderId="44" xfId="2" applyNumberFormat="1" applyFont="1" applyFill="1" applyBorder="1" applyAlignment="1">
      <alignment horizontal="left"/>
    </xf>
    <xf numFmtId="165" fontId="9" fillId="3" borderId="19" xfId="2" applyNumberFormat="1" applyFont="1" applyFill="1" applyBorder="1" applyAlignment="1">
      <alignment horizontal="left"/>
    </xf>
    <xf numFmtId="165" fontId="5" fillId="4" borderId="7" xfId="4" applyNumberFormat="1" applyFont="1" applyFill="1" applyBorder="1" applyAlignment="1">
      <alignment horizontal="left" vertical="top" wrapText="1"/>
    </xf>
    <xf numFmtId="165" fontId="10" fillId="0" borderId="13" xfId="4" applyNumberFormat="1" applyFont="1" applyFill="1" applyBorder="1" applyAlignment="1">
      <alignment horizontal="right" wrapText="1"/>
    </xf>
    <xf numFmtId="165" fontId="5" fillId="4" borderId="9" xfId="4" applyNumberFormat="1" applyFont="1" applyFill="1" applyBorder="1" applyAlignment="1">
      <alignment horizontal="center" vertical="center" wrapText="1"/>
    </xf>
    <xf numFmtId="165" fontId="5" fillId="4" borderId="48" xfId="4" applyNumberFormat="1" applyFont="1" applyFill="1" applyBorder="1" applyAlignment="1">
      <alignment horizontal="left" vertical="top" wrapText="1"/>
    </xf>
    <xf numFmtId="166" fontId="10" fillId="0" borderId="33" xfId="2" applyNumberFormat="1" applyFont="1" applyFill="1" applyBorder="1" applyAlignment="1">
      <alignment horizontal="left"/>
    </xf>
    <xf numFmtId="165" fontId="10" fillId="0" borderId="39" xfId="2" applyNumberFormat="1" applyFont="1" applyFill="1" applyBorder="1"/>
    <xf numFmtId="165" fontId="5" fillId="4" borderId="49" xfId="4" applyNumberFormat="1" applyFont="1" applyFill="1" applyBorder="1" applyAlignment="1">
      <alignment horizontal="center" vertical="center" wrapText="1"/>
    </xf>
    <xf numFmtId="165" fontId="5" fillId="4" borderId="50" xfId="4" applyNumberFormat="1" applyFont="1" applyFill="1" applyBorder="1" applyAlignment="1">
      <alignment horizontal="center" vertical="center" wrapText="1"/>
    </xf>
    <xf numFmtId="0" fontId="0" fillId="0" borderId="0" xfId="3" applyFont="1"/>
    <xf numFmtId="43" fontId="9" fillId="3" borderId="18" xfId="4" applyNumberFormat="1" applyFont="1" applyFill="1" applyBorder="1" applyAlignment="1">
      <alignment horizontal="right" wrapText="1"/>
    </xf>
    <xf numFmtId="166" fontId="12" fillId="0" borderId="0" xfId="3" applyNumberFormat="1"/>
    <xf numFmtId="43" fontId="9" fillId="3" borderId="18" xfId="2" applyNumberFormat="1" applyFont="1" applyFill="1" applyBorder="1" applyAlignment="1">
      <alignment horizontal="right" wrapText="1"/>
    </xf>
    <xf numFmtId="2" fontId="12" fillId="0" borderId="0" xfId="3" applyNumberFormat="1"/>
    <xf numFmtId="166" fontId="10" fillId="0" borderId="31" xfId="2" applyNumberFormat="1" applyFont="1" applyFill="1" applyBorder="1" applyAlignment="1">
      <alignment horizontal="right" wrapText="1"/>
    </xf>
    <xf numFmtId="2" fontId="13" fillId="0" borderId="0" xfId="0" applyNumberFormat="1" applyFont="1"/>
    <xf numFmtId="167" fontId="10" fillId="0" borderId="14" xfId="2" applyNumberFormat="1" applyFont="1" applyFill="1" applyBorder="1" applyAlignment="1">
      <alignment horizontal="right" wrapText="1"/>
    </xf>
    <xf numFmtId="165" fontId="12" fillId="0" borderId="0" xfId="4" applyNumberFormat="1"/>
    <xf numFmtId="165" fontId="5" fillId="0" borderId="39" xfId="2" applyNumberFormat="1" applyFont="1" applyFill="1" applyBorder="1"/>
    <xf numFmtId="165" fontId="5" fillId="0" borderId="40" xfId="2" applyNumberFormat="1" applyFont="1" applyFill="1" applyBorder="1"/>
    <xf numFmtId="165" fontId="9" fillId="3" borderId="41" xfId="2" applyNumberFormat="1" applyFont="1" applyFill="1" applyBorder="1"/>
    <xf numFmtId="43" fontId="10" fillId="0" borderId="51" xfId="2" applyNumberFormat="1" applyFont="1" applyFill="1" applyBorder="1" applyAlignment="1">
      <alignment horizontal="left"/>
    </xf>
    <xf numFmtId="166" fontId="10" fillId="0" borderId="52" xfId="2" applyNumberFormat="1" applyFont="1" applyFill="1" applyBorder="1" applyAlignment="1">
      <alignment horizontal="right" wrapText="1"/>
    </xf>
    <xf numFmtId="167" fontId="10" fillId="0" borderId="52" xfId="2" applyNumberFormat="1" applyFont="1" applyFill="1" applyBorder="1" applyAlignment="1">
      <alignment horizontal="right" wrapText="1"/>
    </xf>
    <xf numFmtId="166" fontId="10" fillId="0" borderId="38" xfId="2" applyNumberFormat="1" applyFont="1" applyFill="1" applyBorder="1" applyAlignment="1">
      <alignment horizontal="right" wrapText="1"/>
    </xf>
    <xf numFmtId="43" fontId="10" fillId="0" borderId="40" xfId="2" applyNumberFormat="1" applyFont="1" applyFill="1" applyBorder="1" applyAlignment="1">
      <alignment horizontal="left"/>
    </xf>
    <xf numFmtId="43" fontId="11" fillId="0" borderId="40" xfId="2" applyNumberFormat="1" applyFont="1" applyFill="1" applyBorder="1" applyAlignment="1">
      <alignment horizontal="left"/>
    </xf>
    <xf numFmtId="165" fontId="9" fillId="3" borderId="41" xfId="2" applyNumberFormat="1" applyFont="1" applyFill="1" applyBorder="1" applyAlignment="1">
      <alignment horizontal="left"/>
    </xf>
    <xf numFmtId="168" fontId="12" fillId="0" borderId="0" xfId="3" applyNumberFormat="1"/>
    <xf numFmtId="166" fontId="10" fillId="0" borderId="33" xfId="2" applyNumberFormat="1" applyFont="1" applyFill="1" applyBorder="1" applyAlignment="1">
      <alignment horizontal="right"/>
    </xf>
    <xf numFmtId="165" fontId="5" fillId="4" borderId="36" xfId="4" applyNumberFormat="1" applyFont="1" applyFill="1" applyBorder="1" applyAlignment="1">
      <alignment horizontal="left" vertical="top" wrapText="1"/>
    </xf>
    <xf numFmtId="43" fontId="10" fillId="0" borderId="14" xfId="4" applyFont="1" applyFill="1" applyBorder="1" applyAlignment="1">
      <alignment horizontal="right" wrapText="1"/>
    </xf>
    <xf numFmtId="43" fontId="12" fillId="0" borderId="0" xfId="3" applyNumberFormat="1"/>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7">
    <cellStyle name="Comma" xfId="4" builtinId="3"/>
    <cellStyle name="Comma 2" xfId="2"/>
    <cellStyle name="Normal" xfId="0" builtinId="0"/>
    <cellStyle name="Normal 2" xfId="1"/>
    <cellStyle name="Normal 3" xfId="3"/>
    <cellStyle name="Normal 4" xfId="5"/>
    <cellStyle name="Percent 2" xfId="6"/>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tober%202020%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vember%202020%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cember%202020%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D49">
            <v>15</v>
          </cell>
          <cell r="F49">
            <v>11</v>
          </cell>
          <cell r="H49">
            <v>0</v>
          </cell>
          <cell r="J49">
            <v>0</v>
          </cell>
          <cell r="L49">
            <v>0</v>
          </cell>
          <cell r="N49">
            <v>0</v>
          </cell>
        </row>
        <row r="50">
          <cell r="D50">
            <v>1387</v>
          </cell>
          <cell r="F50">
            <v>34</v>
          </cell>
          <cell r="H50">
            <v>18</v>
          </cell>
          <cell r="J50">
            <v>37</v>
          </cell>
          <cell r="L50">
            <v>0</v>
          </cell>
          <cell r="N50">
            <v>0</v>
          </cell>
        </row>
        <row r="51">
          <cell r="D51">
            <v>1203</v>
          </cell>
          <cell r="F51">
            <v>19</v>
          </cell>
          <cell r="H51">
            <v>4</v>
          </cell>
          <cell r="J51">
            <v>8</v>
          </cell>
          <cell r="L51">
            <v>0</v>
          </cell>
          <cell r="N51">
            <v>5</v>
          </cell>
        </row>
        <row r="52">
          <cell r="D52">
            <v>245</v>
          </cell>
          <cell r="F52">
            <v>10</v>
          </cell>
          <cell r="H52">
            <v>7</v>
          </cell>
          <cell r="J52">
            <v>6</v>
          </cell>
          <cell r="L52">
            <v>0</v>
          </cell>
          <cell r="N52">
            <v>0</v>
          </cell>
        </row>
        <row r="53">
          <cell r="D53">
            <v>5059</v>
          </cell>
          <cell r="F53">
            <v>138</v>
          </cell>
          <cell r="H53">
            <v>266</v>
          </cell>
          <cell r="J53">
            <v>227</v>
          </cell>
          <cell r="L53">
            <v>0</v>
          </cell>
          <cell r="N53">
            <v>0</v>
          </cell>
        </row>
        <row r="54">
          <cell r="D54">
            <v>4834</v>
          </cell>
          <cell r="F54">
            <v>13</v>
          </cell>
          <cell r="H54">
            <v>1009</v>
          </cell>
          <cell r="J54">
            <v>49</v>
          </cell>
          <cell r="L54">
            <v>0</v>
          </cell>
          <cell r="N54">
            <v>0</v>
          </cell>
        </row>
        <row r="55">
          <cell r="D55">
            <v>2893</v>
          </cell>
          <cell r="F55">
            <v>228</v>
          </cell>
          <cell r="H55">
            <v>178</v>
          </cell>
          <cell r="J55">
            <v>614</v>
          </cell>
          <cell r="L55">
            <v>0</v>
          </cell>
          <cell r="N55">
            <v>0</v>
          </cell>
        </row>
        <row r="56">
          <cell r="D56">
            <v>1030</v>
          </cell>
          <cell r="F56">
            <v>2</v>
          </cell>
          <cell r="H56">
            <v>0</v>
          </cell>
          <cell r="J56">
            <v>35</v>
          </cell>
          <cell r="L56">
            <v>0</v>
          </cell>
          <cell r="N56">
            <v>1</v>
          </cell>
        </row>
        <row r="57">
          <cell r="D57">
            <v>15424</v>
          </cell>
          <cell r="F57">
            <v>401</v>
          </cell>
          <cell r="H57">
            <v>0</v>
          </cell>
          <cell r="J57">
            <v>87</v>
          </cell>
          <cell r="L57">
            <v>0</v>
          </cell>
          <cell r="N57">
            <v>0</v>
          </cell>
        </row>
        <row r="58">
          <cell r="D58">
            <v>1801</v>
          </cell>
          <cell r="F58">
            <v>66</v>
          </cell>
          <cell r="H58">
            <v>635</v>
          </cell>
          <cell r="J58">
            <v>55</v>
          </cell>
          <cell r="L58">
            <v>2</v>
          </cell>
          <cell r="N58">
            <v>144</v>
          </cell>
        </row>
        <row r="59">
          <cell r="D59">
            <v>1756</v>
          </cell>
          <cell r="F59">
            <v>143</v>
          </cell>
          <cell r="H59">
            <v>0</v>
          </cell>
          <cell r="J59">
            <v>32</v>
          </cell>
          <cell r="L59">
            <v>0</v>
          </cell>
          <cell r="N59">
            <v>124</v>
          </cell>
        </row>
        <row r="60">
          <cell r="D60">
            <v>8259</v>
          </cell>
          <cell r="F60">
            <v>300</v>
          </cell>
          <cell r="H60">
            <v>28</v>
          </cell>
          <cell r="J60">
            <v>137</v>
          </cell>
          <cell r="L60">
            <v>0</v>
          </cell>
          <cell r="N60">
            <v>312</v>
          </cell>
        </row>
        <row r="61">
          <cell r="D61">
            <v>10030</v>
          </cell>
          <cell r="F61">
            <v>395</v>
          </cell>
          <cell r="H61">
            <v>462</v>
          </cell>
          <cell r="J61">
            <v>249</v>
          </cell>
          <cell r="L61">
            <v>0</v>
          </cell>
          <cell r="N61">
            <v>8</v>
          </cell>
        </row>
        <row r="62">
          <cell r="D62">
            <v>5164</v>
          </cell>
          <cell r="F62">
            <v>108</v>
          </cell>
          <cell r="H62">
            <v>326</v>
          </cell>
          <cell r="J62">
            <v>109</v>
          </cell>
          <cell r="L62">
            <v>0</v>
          </cell>
          <cell r="N62">
            <v>8</v>
          </cell>
        </row>
        <row r="63">
          <cell r="D63">
            <v>259</v>
          </cell>
          <cell r="F63">
            <v>101</v>
          </cell>
          <cell r="H63">
            <v>101</v>
          </cell>
          <cell r="J63">
            <v>67</v>
          </cell>
          <cell r="L63">
            <v>0</v>
          </cell>
          <cell r="N63">
            <v>2</v>
          </cell>
        </row>
        <row r="64">
          <cell r="D64">
            <v>1293</v>
          </cell>
          <cell r="F64">
            <v>140</v>
          </cell>
          <cell r="H64">
            <v>48</v>
          </cell>
          <cell r="J64">
            <v>45</v>
          </cell>
          <cell r="L64">
            <v>0</v>
          </cell>
          <cell r="N64">
            <v>0</v>
          </cell>
        </row>
        <row r="65">
          <cell r="D65">
            <v>4212</v>
          </cell>
          <cell r="F65">
            <v>75</v>
          </cell>
          <cell r="H65">
            <v>175</v>
          </cell>
          <cell r="J65">
            <v>113</v>
          </cell>
          <cell r="L65">
            <v>0</v>
          </cell>
          <cell r="N65">
            <v>0</v>
          </cell>
        </row>
        <row r="66">
          <cell r="D66">
            <v>3185</v>
          </cell>
          <cell r="F66">
            <v>105</v>
          </cell>
          <cell r="H66">
            <v>64</v>
          </cell>
          <cell r="J66">
            <v>57</v>
          </cell>
          <cell r="L66">
            <v>0</v>
          </cell>
          <cell r="N66">
            <v>2</v>
          </cell>
        </row>
        <row r="67">
          <cell r="D67">
            <v>0</v>
          </cell>
          <cell r="F67">
            <v>0</v>
          </cell>
          <cell r="H67">
            <v>0</v>
          </cell>
          <cell r="J67">
            <v>0</v>
          </cell>
          <cell r="L67">
            <v>0</v>
          </cell>
          <cell r="N67">
            <v>0</v>
          </cell>
        </row>
        <row r="68">
          <cell r="D68">
            <v>8136</v>
          </cell>
          <cell r="F68">
            <v>151</v>
          </cell>
          <cell r="H68">
            <v>0</v>
          </cell>
          <cell r="J68">
            <v>522</v>
          </cell>
          <cell r="L68">
            <v>0</v>
          </cell>
          <cell r="N68">
            <v>87</v>
          </cell>
        </row>
        <row r="69">
          <cell r="D69">
            <v>1984</v>
          </cell>
          <cell r="F69">
            <v>96</v>
          </cell>
          <cell r="H69">
            <v>94</v>
          </cell>
          <cell r="J69">
            <v>23</v>
          </cell>
          <cell r="L69">
            <v>0</v>
          </cell>
          <cell r="N69">
            <v>0</v>
          </cell>
        </row>
        <row r="70">
          <cell r="D70">
            <v>253</v>
          </cell>
          <cell r="F70">
            <v>186</v>
          </cell>
          <cell r="H70">
            <v>129</v>
          </cell>
          <cell r="J70">
            <v>207</v>
          </cell>
          <cell r="L70">
            <v>4</v>
          </cell>
          <cell r="N70">
            <v>0</v>
          </cell>
        </row>
        <row r="71">
          <cell r="D71">
            <v>2513</v>
          </cell>
          <cell r="F71">
            <v>279</v>
          </cell>
          <cell r="H71">
            <v>22</v>
          </cell>
          <cell r="J71">
            <v>178</v>
          </cell>
          <cell r="L71">
            <v>0</v>
          </cell>
          <cell r="N71">
            <v>0</v>
          </cell>
        </row>
        <row r="72">
          <cell r="D72">
            <v>4066</v>
          </cell>
          <cell r="F72">
            <v>26</v>
          </cell>
          <cell r="H72">
            <v>33</v>
          </cell>
          <cell r="J72">
            <v>5</v>
          </cell>
          <cell r="L72">
            <v>0</v>
          </cell>
          <cell r="N72">
            <v>1</v>
          </cell>
        </row>
        <row r="73">
          <cell r="D73">
            <v>546</v>
          </cell>
          <cell r="F73">
            <v>68</v>
          </cell>
          <cell r="H73">
            <v>0</v>
          </cell>
          <cell r="J73">
            <v>50</v>
          </cell>
          <cell r="L73">
            <v>0</v>
          </cell>
          <cell r="N73">
            <v>16</v>
          </cell>
        </row>
        <row r="74">
          <cell r="D74">
            <v>2169</v>
          </cell>
          <cell r="F74">
            <v>104</v>
          </cell>
          <cell r="H74">
            <v>0</v>
          </cell>
          <cell r="J74">
            <v>35</v>
          </cell>
          <cell r="L74">
            <v>0</v>
          </cell>
          <cell r="N74">
            <v>0</v>
          </cell>
        </row>
        <row r="75">
          <cell r="D75">
            <v>2058</v>
          </cell>
          <cell r="F75">
            <v>32</v>
          </cell>
          <cell r="H75">
            <v>95</v>
          </cell>
          <cell r="J75">
            <v>29</v>
          </cell>
          <cell r="L75">
            <v>0</v>
          </cell>
          <cell r="N75">
            <v>0</v>
          </cell>
        </row>
        <row r="76">
          <cell r="D76">
            <v>206</v>
          </cell>
          <cell r="F76">
            <v>13</v>
          </cell>
          <cell r="H76">
            <v>8</v>
          </cell>
          <cell r="J76">
            <v>4</v>
          </cell>
          <cell r="L76">
            <v>0</v>
          </cell>
          <cell r="N76">
            <v>0</v>
          </cell>
        </row>
        <row r="77">
          <cell r="D77">
            <v>394</v>
          </cell>
          <cell r="F77">
            <v>15</v>
          </cell>
          <cell r="H77">
            <v>43</v>
          </cell>
          <cell r="J77">
            <v>25</v>
          </cell>
          <cell r="L77">
            <v>0</v>
          </cell>
          <cell r="N77">
            <v>0</v>
          </cell>
        </row>
        <row r="78">
          <cell r="D78">
            <v>543</v>
          </cell>
          <cell r="F78">
            <v>7</v>
          </cell>
          <cell r="H78">
            <v>0</v>
          </cell>
          <cell r="J78">
            <v>10</v>
          </cell>
          <cell r="L78">
            <v>0</v>
          </cell>
          <cell r="N78">
            <v>0</v>
          </cell>
        </row>
        <row r="79">
          <cell r="D79">
            <v>440</v>
          </cell>
          <cell r="F79">
            <v>102</v>
          </cell>
          <cell r="H79">
            <v>167</v>
          </cell>
          <cell r="J79">
            <v>60</v>
          </cell>
          <cell r="L79">
            <v>0</v>
          </cell>
          <cell r="N79">
            <v>1</v>
          </cell>
        </row>
        <row r="80">
          <cell r="D80">
            <v>319</v>
          </cell>
          <cell r="F80">
            <v>14</v>
          </cell>
          <cell r="H80">
            <v>0</v>
          </cell>
          <cell r="J80">
            <v>24</v>
          </cell>
          <cell r="L80">
            <v>0</v>
          </cell>
          <cell r="N80">
            <v>57</v>
          </cell>
        </row>
        <row r="81">
          <cell r="D81">
            <v>1443</v>
          </cell>
          <cell r="F81">
            <v>41</v>
          </cell>
          <cell r="H81">
            <v>9</v>
          </cell>
          <cell r="J81">
            <v>9</v>
          </cell>
          <cell r="L81">
            <v>0</v>
          </cell>
          <cell r="N81">
            <v>5</v>
          </cell>
        </row>
        <row r="82">
          <cell r="D82">
            <v>150</v>
          </cell>
          <cell r="F82">
            <v>142</v>
          </cell>
          <cell r="H82">
            <v>184</v>
          </cell>
          <cell r="J82">
            <v>127</v>
          </cell>
          <cell r="L82">
            <v>0</v>
          </cell>
          <cell r="N82">
            <v>0</v>
          </cell>
        </row>
        <row r="83">
          <cell r="D83">
            <v>2619</v>
          </cell>
          <cell r="F83">
            <v>332</v>
          </cell>
          <cell r="H83">
            <v>215</v>
          </cell>
          <cell r="J83">
            <v>88</v>
          </cell>
          <cell r="L83">
            <v>8</v>
          </cell>
          <cell r="N83">
            <v>20</v>
          </cell>
        </row>
        <row r="84">
          <cell r="D84">
            <v>3033</v>
          </cell>
          <cell r="F84">
            <v>176</v>
          </cell>
          <cell r="H84">
            <v>16</v>
          </cell>
          <cell r="J84">
            <v>78</v>
          </cell>
          <cell r="L84">
            <v>0</v>
          </cell>
          <cell r="N84">
            <v>0</v>
          </cell>
        </row>
        <row r="85">
          <cell r="D85">
            <v>2889</v>
          </cell>
          <cell r="F85">
            <v>129</v>
          </cell>
          <cell r="H85">
            <v>512</v>
          </cell>
          <cell r="J85">
            <v>61</v>
          </cell>
          <cell r="L85">
            <v>1</v>
          </cell>
          <cell r="N85">
            <v>0</v>
          </cell>
        </row>
        <row r="86">
          <cell r="D86">
            <v>4052</v>
          </cell>
          <cell r="F86">
            <v>233</v>
          </cell>
          <cell r="H86">
            <v>0</v>
          </cell>
          <cell r="J86">
            <v>16</v>
          </cell>
          <cell r="L86">
            <v>0</v>
          </cell>
          <cell r="N86">
            <v>0</v>
          </cell>
        </row>
      </sheetData>
      <sheetData sheetId="4"/>
      <sheetData sheetId="5"/>
      <sheetData sheetId="6">
        <row r="49">
          <cell r="D49">
            <v>9188</v>
          </cell>
          <cell r="F49">
            <v>23765</v>
          </cell>
          <cell r="H49">
            <v>0</v>
          </cell>
          <cell r="J49">
            <v>22373</v>
          </cell>
          <cell r="L49">
            <v>5</v>
          </cell>
          <cell r="N49">
            <v>305</v>
          </cell>
        </row>
        <row r="50">
          <cell r="D50">
            <v>2471</v>
          </cell>
          <cell r="F50">
            <v>42</v>
          </cell>
          <cell r="H50">
            <v>28</v>
          </cell>
          <cell r="J50">
            <v>19</v>
          </cell>
          <cell r="L50">
            <v>0</v>
          </cell>
          <cell r="N50">
            <v>0</v>
          </cell>
        </row>
        <row r="51">
          <cell r="D51">
            <v>2247</v>
          </cell>
          <cell r="F51">
            <v>320</v>
          </cell>
          <cell r="H51">
            <v>76</v>
          </cell>
          <cell r="J51">
            <v>217</v>
          </cell>
          <cell r="L51">
            <v>0</v>
          </cell>
          <cell r="N51">
            <v>19</v>
          </cell>
        </row>
        <row r="52">
          <cell r="D52">
            <v>616</v>
          </cell>
          <cell r="F52">
            <v>302</v>
          </cell>
          <cell r="H52">
            <v>41</v>
          </cell>
          <cell r="J52">
            <v>284</v>
          </cell>
          <cell r="L52">
            <v>0</v>
          </cell>
          <cell r="N52">
            <v>0</v>
          </cell>
        </row>
        <row r="53">
          <cell r="D53">
            <v>3373</v>
          </cell>
          <cell r="F53">
            <v>857</v>
          </cell>
          <cell r="H53">
            <v>620</v>
          </cell>
          <cell r="J53">
            <v>442</v>
          </cell>
          <cell r="L53">
            <v>0</v>
          </cell>
          <cell r="N53">
            <v>0</v>
          </cell>
        </row>
        <row r="54">
          <cell r="D54">
            <v>42360</v>
          </cell>
          <cell r="F54">
            <v>17892</v>
          </cell>
          <cell r="H54">
            <v>1475</v>
          </cell>
          <cell r="J54">
            <v>15831</v>
          </cell>
          <cell r="L54">
            <v>0</v>
          </cell>
          <cell r="N54">
            <v>0</v>
          </cell>
        </row>
        <row r="55">
          <cell r="D55">
            <v>4452</v>
          </cell>
          <cell r="F55">
            <v>852</v>
          </cell>
          <cell r="H55">
            <v>773</v>
          </cell>
          <cell r="J55">
            <v>875</v>
          </cell>
          <cell r="L55">
            <v>0</v>
          </cell>
          <cell r="N55">
            <v>0</v>
          </cell>
        </row>
        <row r="56">
          <cell r="D56">
            <v>1118</v>
          </cell>
          <cell r="F56">
            <v>249</v>
          </cell>
          <cell r="H56">
            <v>0</v>
          </cell>
          <cell r="J56">
            <v>40</v>
          </cell>
          <cell r="L56">
            <v>0</v>
          </cell>
          <cell r="N56">
            <v>0</v>
          </cell>
        </row>
        <row r="57">
          <cell r="D57">
            <v>206</v>
          </cell>
          <cell r="F57">
            <v>36</v>
          </cell>
          <cell r="H57">
            <v>0</v>
          </cell>
          <cell r="J57">
            <v>19</v>
          </cell>
          <cell r="L57">
            <v>0</v>
          </cell>
          <cell r="N57">
            <v>0</v>
          </cell>
        </row>
        <row r="58">
          <cell r="D58">
            <v>1938</v>
          </cell>
          <cell r="F58">
            <v>322</v>
          </cell>
          <cell r="H58">
            <v>1515</v>
          </cell>
          <cell r="J58">
            <v>326</v>
          </cell>
          <cell r="L58">
            <v>17</v>
          </cell>
          <cell r="N58">
            <v>339</v>
          </cell>
        </row>
        <row r="59">
          <cell r="D59">
            <v>34239</v>
          </cell>
          <cell r="F59">
            <v>25789</v>
          </cell>
          <cell r="H59">
            <v>0</v>
          </cell>
          <cell r="J59">
            <v>9524</v>
          </cell>
          <cell r="L59">
            <v>0</v>
          </cell>
          <cell r="N59">
            <v>2126</v>
          </cell>
        </row>
        <row r="60">
          <cell r="D60">
            <v>4739</v>
          </cell>
          <cell r="F60">
            <v>767</v>
          </cell>
          <cell r="H60">
            <v>227</v>
          </cell>
          <cell r="J60">
            <v>671</v>
          </cell>
          <cell r="L60">
            <v>29</v>
          </cell>
          <cell r="N60">
            <v>0</v>
          </cell>
        </row>
        <row r="61">
          <cell r="D61">
            <v>7093</v>
          </cell>
          <cell r="F61">
            <v>765</v>
          </cell>
          <cell r="H61">
            <v>983</v>
          </cell>
          <cell r="J61">
            <v>482</v>
          </cell>
          <cell r="L61">
            <v>0</v>
          </cell>
          <cell r="N61">
            <v>148</v>
          </cell>
        </row>
        <row r="62">
          <cell r="D62">
            <v>9669</v>
          </cell>
          <cell r="F62">
            <v>8852</v>
          </cell>
          <cell r="H62">
            <v>2072</v>
          </cell>
          <cell r="J62">
            <v>7809</v>
          </cell>
          <cell r="L62">
            <v>2</v>
          </cell>
          <cell r="N62">
            <v>229</v>
          </cell>
        </row>
        <row r="63">
          <cell r="D63">
            <v>888</v>
          </cell>
          <cell r="F63">
            <v>887</v>
          </cell>
          <cell r="H63">
            <v>1317</v>
          </cell>
          <cell r="J63">
            <v>684</v>
          </cell>
          <cell r="L63">
            <v>8</v>
          </cell>
          <cell r="N63">
            <v>166</v>
          </cell>
        </row>
        <row r="64">
          <cell r="D64">
            <v>1123</v>
          </cell>
          <cell r="F64">
            <v>211</v>
          </cell>
          <cell r="H64">
            <v>48</v>
          </cell>
          <cell r="J64">
            <v>84</v>
          </cell>
          <cell r="L64">
            <v>0</v>
          </cell>
          <cell r="N64">
            <v>0</v>
          </cell>
        </row>
        <row r="65">
          <cell r="D65">
            <v>970</v>
          </cell>
          <cell r="F65">
            <v>19</v>
          </cell>
          <cell r="H65">
            <v>30</v>
          </cell>
          <cell r="J65">
            <v>18</v>
          </cell>
          <cell r="L65">
            <v>0</v>
          </cell>
          <cell r="N65">
            <v>0</v>
          </cell>
        </row>
        <row r="66">
          <cell r="D66">
            <v>6116</v>
          </cell>
          <cell r="F66">
            <v>820</v>
          </cell>
          <cell r="H66">
            <v>543</v>
          </cell>
          <cell r="J66">
            <v>755</v>
          </cell>
          <cell r="L66">
            <v>0</v>
          </cell>
          <cell r="N66">
            <v>4</v>
          </cell>
        </row>
        <row r="67">
          <cell r="D67">
            <v>279581</v>
          </cell>
          <cell r="F67">
            <v>244797</v>
          </cell>
          <cell r="H67">
            <v>0</v>
          </cell>
          <cell r="J67">
            <v>298240</v>
          </cell>
          <cell r="L67">
            <v>0</v>
          </cell>
          <cell r="N67">
            <v>0</v>
          </cell>
        </row>
        <row r="68">
          <cell r="D68">
            <v>7518</v>
          </cell>
          <cell r="F68">
            <v>1751</v>
          </cell>
          <cell r="H68">
            <v>0</v>
          </cell>
          <cell r="J68">
            <v>1691</v>
          </cell>
          <cell r="L68">
            <v>0</v>
          </cell>
          <cell r="N68">
            <v>289</v>
          </cell>
        </row>
        <row r="69">
          <cell r="D69">
            <v>8603</v>
          </cell>
          <cell r="F69">
            <v>231</v>
          </cell>
          <cell r="H69">
            <v>366</v>
          </cell>
          <cell r="J69">
            <v>46</v>
          </cell>
          <cell r="L69">
            <v>7</v>
          </cell>
          <cell r="N69">
            <v>120</v>
          </cell>
        </row>
        <row r="70">
          <cell r="D70">
            <v>1698</v>
          </cell>
          <cell r="F70">
            <v>16536</v>
          </cell>
          <cell r="H70">
            <v>65</v>
          </cell>
          <cell r="J70">
            <v>16208</v>
          </cell>
          <cell r="L70">
            <v>328</v>
          </cell>
          <cell r="N70">
            <v>0</v>
          </cell>
        </row>
        <row r="71">
          <cell r="D71">
            <v>323</v>
          </cell>
          <cell r="F71">
            <v>90</v>
          </cell>
          <cell r="H71">
            <v>29</v>
          </cell>
          <cell r="J71">
            <v>74</v>
          </cell>
          <cell r="L71">
            <v>0</v>
          </cell>
          <cell r="N71">
            <v>0</v>
          </cell>
        </row>
        <row r="72">
          <cell r="D72">
            <v>1728</v>
          </cell>
          <cell r="F72">
            <v>228</v>
          </cell>
          <cell r="H72">
            <v>283</v>
          </cell>
          <cell r="J72">
            <v>66</v>
          </cell>
          <cell r="L72">
            <v>0</v>
          </cell>
          <cell r="N72">
            <v>23</v>
          </cell>
        </row>
        <row r="73">
          <cell r="D73">
            <v>663</v>
          </cell>
          <cell r="F73">
            <v>178</v>
          </cell>
          <cell r="H73">
            <v>0</v>
          </cell>
          <cell r="J73">
            <v>152</v>
          </cell>
          <cell r="L73">
            <v>0</v>
          </cell>
          <cell r="N73">
            <v>37</v>
          </cell>
        </row>
        <row r="74">
          <cell r="D74">
            <v>1959</v>
          </cell>
          <cell r="F74">
            <v>433</v>
          </cell>
          <cell r="H74">
            <v>0</v>
          </cell>
          <cell r="J74">
            <v>273</v>
          </cell>
          <cell r="L74">
            <v>0</v>
          </cell>
          <cell r="N74">
            <v>4</v>
          </cell>
        </row>
        <row r="75">
          <cell r="D75">
            <v>2713</v>
          </cell>
          <cell r="F75">
            <v>339</v>
          </cell>
          <cell r="H75">
            <v>231</v>
          </cell>
          <cell r="J75">
            <v>247</v>
          </cell>
          <cell r="L75">
            <v>0</v>
          </cell>
          <cell r="N75">
            <v>5</v>
          </cell>
        </row>
        <row r="76">
          <cell r="D76">
            <v>442</v>
          </cell>
          <cell r="F76">
            <v>243</v>
          </cell>
          <cell r="H76">
            <v>463</v>
          </cell>
          <cell r="J76">
            <v>260</v>
          </cell>
          <cell r="L76">
            <v>3</v>
          </cell>
          <cell r="N76">
            <v>0</v>
          </cell>
        </row>
        <row r="77">
          <cell r="D77">
            <v>41519</v>
          </cell>
          <cell r="F77">
            <v>22465</v>
          </cell>
          <cell r="H77">
            <v>-611</v>
          </cell>
          <cell r="J77">
            <v>25947</v>
          </cell>
          <cell r="L77">
            <v>928</v>
          </cell>
          <cell r="N77">
            <v>0</v>
          </cell>
        </row>
        <row r="78">
          <cell r="D78">
            <v>8680</v>
          </cell>
          <cell r="F78">
            <v>6415</v>
          </cell>
          <cell r="H78">
            <v>0</v>
          </cell>
          <cell r="J78">
            <v>6357</v>
          </cell>
          <cell r="L78">
            <v>250</v>
          </cell>
          <cell r="N78">
            <v>0</v>
          </cell>
        </row>
        <row r="79">
          <cell r="D79">
            <v>14911</v>
          </cell>
          <cell r="F79">
            <v>6747</v>
          </cell>
          <cell r="H79">
            <v>364</v>
          </cell>
          <cell r="J79">
            <v>9054</v>
          </cell>
          <cell r="L79">
            <v>2</v>
          </cell>
          <cell r="N79">
            <v>35</v>
          </cell>
        </row>
        <row r="80">
          <cell r="D80">
            <v>9602</v>
          </cell>
          <cell r="F80">
            <v>132</v>
          </cell>
          <cell r="H80">
            <v>0</v>
          </cell>
          <cell r="J80">
            <v>156</v>
          </cell>
          <cell r="L80">
            <v>0</v>
          </cell>
          <cell r="N80">
            <v>5</v>
          </cell>
        </row>
        <row r="81">
          <cell r="D81">
            <v>718</v>
          </cell>
          <cell r="F81">
            <v>180</v>
          </cell>
          <cell r="H81">
            <v>32</v>
          </cell>
          <cell r="J81">
            <v>138</v>
          </cell>
          <cell r="L81">
            <v>0</v>
          </cell>
          <cell r="N81">
            <v>19</v>
          </cell>
        </row>
        <row r="82">
          <cell r="D82">
            <v>18890</v>
          </cell>
          <cell r="F82">
            <v>11177</v>
          </cell>
          <cell r="H82">
            <v>221</v>
          </cell>
          <cell r="J82">
            <v>7406</v>
          </cell>
          <cell r="L82">
            <v>3</v>
          </cell>
          <cell r="N82">
            <v>0</v>
          </cell>
        </row>
        <row r="83">
          <cell r="D83">
            <v>5949</v>
          </cell>
          <cell r="F83">
            <v>650</v>
          </cell>
          <cell r="H83">
            <v>213</v>
          </cell>
          <cell r="J83">
            <v>714</v>
          </cell>
          <cell r="L83">
            <v>22</v>
          </cell>
          <cell r="N83">
            <v>683</v>
          </cell>
        </row>
        <row r="84">
          <cell r="D84">
            <v>41680</v>
          </cell>
          <cell r="F84">
            <v>396</v>
          </cell>
          <cell r="H84">
            <v>46</v>
          </cell>
          <cell r="J84">
            <v>285</v>
          </cell>
          <cell r="L84">
            <v>4</v>
          </cell>
          <cell r="N84">
            <v>0</v>
          </cell>
        </row>
        <row r="85">
          <cell r="D85">
            <v>2096</v>
          </cell>
          <cell r="F85">
            <v>580</v>
          </cell>
          <cell r="H85">
            <v>1221</v>
          </cell>
          <cell r="J85">
            <v>393</v>
          </cell>
          <cell r="L85">
            <v>6</v>
          </cell>
          <cell r="N85">
            <v>0</v>
          </cell>
        </row>
        <row r="86">
          <cell r="D86">
            <v>2827</v>
          </cell>
          <cell r="F86">
            <v>22</v>
          </cell>
          <cell r="H86">
            <v>0</v>
          </cell>
          <cell r="J86">
            <v>8</v>
          </cell>
          <cell r="L86">
            <v>0</v>
          </cell>
          <cell r="N86">
            <v>0</v>
          </cell>
        </row>
      </sheetData>
      <sheetData sheetId="7"/>
      <sheetData sheetId="8"/>
      <sheetData sheetId="9"/>
      <sheetData sheetId="10"/>
      <sheetData sheetId="11"/>
      <sheetData sheetId="12">
        <row r="35">
          <cell r="D35">
            <v>426</v>
          </cell>
          <cell r="F35">
            <v>531</v>
          </cell>
          <cell r="H35">
            <v>1</v>
          </cell>
          <cell r="J35">
            <v>579</v>
          </cell>
          <cell r="L35">
            <v>0</v>
          </cell>
          <cell r="N35">
            <v>0</v>
          </cell>
        </row>
        <row r="36">
          <cell r="D36">
            <v>503</v>
          </cell>
          <cell r="F36">
            <v>135</v>
          </cell>
          <cell r="H36">
            <v>0</v>
          </cell>
          <cell r="J36">
            <v>115</v>
          </cell>
          <cell r="L36">
            <v>11</v>
          </cell>
          <cell r="N36">
            <v>132</v>
          </cell>
        </row>
        <row r="37">
          <cell r="D37">
            <v>3038</v>
          </cell>
          <cell r="F37">
            <v>7044</v>
          </cell>
          <cell r="H37">
            <v>0</v>
          </cell>
          <cell r="J37">
            <v>7141</v>
          </cell>
          <cell r="L37">
            <v>0</v>
          </cell>
          <cell r="N37">
            <v>25</v>
          </cell>
        </row>
        <row r="38">
          <cell r="D38">
            <v>9</v>
          </cell>
          <cell r="F38">
            <v>244</v>
          </cell>
          <cell r="H38">
            <v>0</v>
          </cell>
          <cell r="J38">
            <v>230</v>
          </cell>
          <cell r="L38">
            <v>0</v>
          </cell>
          <cell r="N38">
            <v>0</v>
          </cell>
        </row>
        <row r="39">
          <cell r="D39">
            <v>2205</v>
          </cell>
          <cell r="F39">
            <v>701</v>
          </cell>
          <cell r="H39">
            <v>59</v>
          </cell>
          <cell r="J39">
            <v>818</v>
          </cell>
          <cell r="L39">
            <v>0</v>
          </cell>
          <cell r="N39">
            <v>0</v>
          </cell>
        </row>
        <row r="40">
          <cell r="D40">
            <v>775</v>
          </cell>
          <cell r="F40">
            <v>69</v>
          </cell>
          <cell r="H40">
            <v>0</v>
          </cell>
          <cell r="J40">
            <v>208</v>
          </cell>
          <cell r="L40">
            <v>0</v>
          </cell>
          <cell r="N40">
            <v>0</v>
          </cell>
        </row>
        <row r="41">
          <cell r="D41">
            <v>0</v>
          </cell>
          <cell r="F41">
            <v>268</v>
          </cell>
          <cell r="H41">
            <v>0</v>
          </cell>
          <cell r="J41">
            <v>268</v>
          </cell>
          <cell r="L41">
            <v>0</v>
          </cell>
          <cell r="N41">
            <v>0</v>
          </cell>
        </row>
        <row r="42">
          <cell r="D42">
            <v>401</v>
          </cell>
          <cell r="F42">
            <v>18</v>
          </cell>
          <cell r="H42">
            <v>0</v>
          </cell>
          <cell r="J42">
            <v>34</v>
          </cell>
          <cell r="L42">
            <v>0</v>
          </cell>
          <cell r="N42">
            <v>0</v>
          </cell>
        </row>
        <row r="43">
          <cell r="D43">
            <v>2360</v>
          </cell>
          <cell r="F43">
            <v>5199</v>
          </cell>
          <cell r="H43">
            <v>0</v>
          </cell>
          <cell r="J43">
            <v>5015</v>
          </cell>
          <cell r="L43">
            <v>0</v>
          </cell>
          <cell r="N43">
            <v>0</v>
          </cell>
        </row>
        <row r="44">
          <cell r="D44">
            <v>2279</v>
          </cell>
          <cell r="F44">
            <v>3793</v>
          </cell>
          <cell r="H44">
            <v>0</v>
          </cell>
          <cell r="J44">
            <v>3756</v>
          </cell>
          <cell r="L44">
            <v>1</v>
          </cell>
          <cell r="N44">
            <v>1</v>
          </cell>
        </row>
        <row r="45">
          <cell r="D45">
            <v>422</v>
          </cell>
          <cell r="F45">
            <v>360</v>
          </cell>
          <cell r="H45">
            <v>0</v>
          </cell>
          <cell r="J45">
            <v>512</v>
          </cell>
          <cell r="L45">
            <v>0</v>
          </cell>
          <cell r="N45">
            <v>0</v>
          </cell>
        </row>
        <row r="46">
          <cell r="D46">
            <v>25</v>
          </cell>
          <cell r="F46">
            <v>9</v>
          </cell>
          <cell r="H46">
            <v>0</v>
          </cell>
          <cell r="J46">
            <v>13</v>
          </cell>
          <cell r="L46">
            <v>0</v>
          </cell>
          <cell r="N46">
            <v>0</v>
          </cell>
        </row>
        <row r="47">
          <cell r="D47">
            <v>420</v>
          </cell>
          <cell r="F47">
            <v>139</v>
          </cell>
          <cell r="H47">
            <v>0</v>
          </cell>
          <cell r="J47">
            <v>97</v>
          </cell>
          <cell r="L47">
            <v>0</v>
          </cell>
          <cell r="N47">
            <v>0</v>
          </cell>
        </row>
        <row r="48">
          <cell r="D48">
            <v>846</v>
          </cell>
          <cell r="F48">
            <v>805</v>
          </cell>
          <cell r="H48">
            <v>0</v>
          </cell>
          <cell r="J48">
            <v>667</v>
          </cell>
          <cell r="L48">
            <v>26</v>
          </cell>
          <cell r="N48">
            <v>0</v>
          </cell>
        </row>
        <row r="49">
          <cell r="D49">
            <v>2483</v>
          </cell>
          <cell r="F49">
            <v>2581</v>
          </cell>
          <cell r="H49">
            <v>0</v>
          </cell>
          <cell r="J49">
            <v>2599</v>
          </cell>
          <cell r="L49">
            <v>0</v>
          </cell>
          <cell r="N49">
            <v>0</v>
          </cell>
        </row>
        <row r="50">
          <cell r="D50">
            <v>860</v>
          </cell>
          <cell r="F50">
            <v>178</v>
          </cell>
          <cell r="H50">
            <v>0</v>
          </cell>
          <cell r="J50">
            <v>154</v>
          </cell>
          <cell r="L50">
            <v>0</v>
          </cell>
          <cell r="N50">
            <v>0</v>
          </cell>
        </row>
        <row r="51">
          <cell r="D51">
            <v>1901</v>
          </cell>
          <cell r="F51">
            <v>640</v>
          </cell>
          <cell r="H51">
            <v>0</v>
          </cell>
          <cell r="J51">
            <v>424</v>
          </cell>
          <cell r="L51">
            <v>0</v>
          </cell>
          <cell r="N51">
            <v>0</v>
          </cell>
        </row>
        <row r="52">
          <cell r="D52">
            <v>9000</v>
          </cell>
          <cell r="F52">
            <v>1737</v>
          </cell>
          <cell r="H52">
            <v>0</v>
          </cell>
          <cell r="J52">
            <v>1602</v>
          </cell>
          <cell r="L52">
            <v>0</v>
          </cell>
          <cell r="N52">
            <v>0</v>
          </cell>
        </row>
        <row r="53">
          <cell r="D53">
            <v>680</v>
          </cell>
          <cell r="F53">
            <v>352</v>
          </cell>
          <cell r="H53">
            <v>0</v>
          </cell>
          <cell r="J53">
            <v>456</v>
          </cell>
          <cell r="L53">
            <v>0</v>
          </cell>
          <cell r="N53">
            <v>0</v>
          </cell>
        </row>
        <row r="54">
          <cell r="D54">
            <v>27</v>
          </cell>
          <cell r="F54">
            <v>42</v>
          </cell>
          <cell r="H54">
            <v>0</v>
          </cell>
          <cell r="J54">
            <v>42</v>
          </cell>
          <cell r="L54">
            <v>0</v>
          </cell>
          <cell r="N54">
            <v>0</v>
          </cell>
        </row>
        <row r="55">
          <cell r="D55">
            <v>1610</v>
          </cell>
          <cell r="F55">
            <v>1704</v>
          </cell>
          <cell r="H55">
            <v>0</v>
          </cell>
          <cell r="J55">
            <v>1533</v>
          </cell>
          <cell r="L55">
            <v>162</v>
          </cell>
          <cell r="N55">
            <v>1</v>
          </cell>
        </row>
        <row r="56">
          <cell r="D56">
            <v>3</v>
          </cell>
          <cell r="F56">
            <v>0</v>
          </cell>
          <cell r="H56">
            <v>0</v>
          </cell>
          <cell r="J56">
            <v>0</v>
          </cell>
          <cell r="L56">
            <v>0</v>
          </cell>
          <cell r="N56">
            <v>0</v>
          </cell>
        </row>
        <row r="57">
          <cell r="D57">
            <v>85</v>
          </cell>
          <cell r="F57">
            <v>431</v>
          </cell>
          <cell r="H57">
            <v>1</v>
          </cell>
          <cell r="J57">
            <v>438</v>
          </cell>
          <cell r="L57">
            <v>0</v>
          </cell>
          <cell r="N57">
            <v>0</v>
          </cell>
        </row>
        <row r="58">
          <cell r="D58">
            <v>69</v>
          </cell>
          <cell r="F58">
            <v>40</v>
          </cell>
          <cell r="H58">
            <v>0</v>
          </cell>
          <cell r="J58">
            <v>35</v>
          </cell>
          <cell r="L58">
            <v>0</v>
          </cell>
          <cell r="N58">
            <v>0</v>
          </cell>
        </row>
        <row r="59">
          <cell r="D59">
            <v>355</v>
          </cell>
          <cell r="F59">
            <v>581</v>
          </cell>
          <cell r="H59">
            <v>0</v>
          </cell>
          <cell r="J59">
            <v>575</v>
          </cell>
          <cell r="L59">
            <v>0</v>
          </cell>
          <cell r="N59">
            <v>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cell r="H49">
            <v>0</v>
          </cell>
          <cell r="J49">
            <v>2</v>
          </cell>
          <cell r="L49">
            <v>0</v>
          </cell>
          <cell r="N49">
            <v>0</v>
          </cell>
        </row>
        <row r="50">
          <cell r="F50">
            <v>33</v>
          </cell>
          <cell r="H50">
            <v>23</v>
          </cell>
          <cell r="J50">
            <v>42</v>
          </cell>
          <cell r="L50">
            <v>0</v>
          </cell>
          <cell r="N50">
            <v>0</v>
          </cell>
        </row>
        <row r="51">
          <cell r="F51">
            <v>49</v>
          </cell>
          <cell r="H51">
            <v>30</v>
          </cell>
          <cell r="J51">
            <v>15</v>
          </cell>
          <cell r="L51">
            <v>0</v>
          </cell>
          <cell r="N51">
            <v>47</v>
          </cell>
        </row>
        <row r="52">
          <cell r="F52">
            <v>6</v>
          </cell>
          <cell r="H52">
            <v>12</v>
          </cell>
          <cell r="J52">
            <v>19</v>
          </cell>
          <cell r="L52">
            <v>0</v>
          </cell>
          <cell r="N52">
            <v>18</v>
          </cell>
        </row>
        <row r="53">
          <cell r="F53">
            <v>129</v>
          </cell>
          <cell r="H53">
            <v>468</v>
          </cell>
          <cell r="J53">
            <v>203</v>
          </cell>
          <cell r="L53">
            <v>0</v>
          </cell>
          <cell r="N53">
            <v>0</v>
          </cell>
        </row>
        <row r="54">
          <cell r="F54">
            <v>26</v>
          </cell>
          <cell r="H54">
            <v>244</v>
          </cell>
          <cell r="J54">
            <v>40</v>
          </cell>
          <cell r="L54">
            <v>0</v>
          </cell>
          <cell r="N54">
            <v>-244</v>
          </cell>
        </row>
        <row r="55">
          <cell r="F55">
            <v>308</v>
          </cell>
          <cell r="H55">
            <v>248</v>
          </cell>
          <cell r="J55">
            <v>468</v>
          </cell>
          <cell r="L55">
            <v>0</v>
          </cell>
          <cell r="N55">
            <v>0</v>
          </cell>
        </row>
        <row r="56">
          <cell r="F56">
            <v>4</v>
          </cell>
          <cell r="H56">
            <v>0</v>
          </cell>
          <cell r="J56">
            <v>40</v>
          </cell>
          <cell r="L56">
            <v>0</v>
          </cell>
          <cell r="N56">
            <v>0</v>
          </cell>
        </row>
        <row r="57">
          <cell r="F57">
            <v>382</v>
          </cell>
          <cell r="H57">
            <v>0</v>
          </cell>
          <cell r="J57">
            <v>62</v>
          </cell>
          <cell r="L57">
            <v>0</v>
          </cell>
          <cell r="N57">
            <v>0</v>
          </cell>
        </row>
        <row r="58">
          <cell r="F58">
            <v>73</v>
          </cell>
          <cell r="H58">
            <v>96</v>
          </cell>
          <cell r="J58">
            <v>64</v>
          </cell>
          <cell r="L58">
            <v>0</v>
          </cell>
          <cell r="N58">
            <v>8</v>
          </cell>
        </row>
        <row r="59">
          <cell r="F59">
            <v>266</v>
          </cell>
          <cell r="H59">
            <v>0</v>
          </cell>
          <cell r="J59">
            <v>55</v>
          </cell>
          <cell r="L59">
            <v>0</v>
          </cell>
          <cell r="N59">
            <v>226</v>
          </cell>
        </row>
        <row r="60">
          <cell r="F60">
            <v>347</v>
          </cell>
          <cell r="H60">
            <v>53</v>
          </cell>
          <cell r="J60">
            <v>161</v>
          </cell>
          <cell r="L60">
            <v>0</v>
          </cell>
          <cell r="N60">
            <v>360</v>
          </cell>
        </row>
        <row r="61">
          <cell r="F61">
            <v>820</v>
          </cell>
          <cell r="H61">
            <v>543</v>
          </cell>
          <cell r="J61">
            <v>290</v>
          </cell>
          <cell r="L61">
            <v>0</v>
          </cell>
          <cell r="N61">
            <v>28</v>
          </cell>
        </row>
        <row r="62">
          <cell r="F62">
            <v>124</v>
          </cell>
          <cell r="H62">
            <v>585</v>
          </cell>
          <cell r="J62">
            <v>86</v>
          </cell>
          <cell r="L62">
            <v>18</v>
          </cell>
          <cell r="N62">
            <v>42</v>
          </cell>
        </row>
        <row r="63">
          <cell r="F63">
            <v>90</v>
          </cell>
          <cell r="H63">
            <v>110</v>
          </cell>
          <cell r="J63">
            <v>57</v>
          </cell>
          <cell r="L63">
            <v>1</v>
          </cell>
          <cell r="N63">
            <v>24</v>
          </cell>
        </row>
        <row r="64">
          <cell r="F64">
            <v>84</v>
          </cell>
          <cell r="H64">
            <v>288</v>
          </cell>
          <cell r="J64">
            <v>40</v>
          </cell>
          <cell r="L64">
            <v>1</v>
          </cell>
          <cell r="N64">
            <v>42</v>
          </cell>
        </row>
        <row r="65">
          <cell r="F65">
            <v>44</v>
          </cell>
          <cell r="H65">
            <v>182</v>
          </cell>
          <cell r="J65">
            <v>81</v>
          </cell>
          <cell r="L65">
            <v>0</v>
          </cell>
          <cell r="N65">
            <v>0</v>
          </cell>
        </row>
        <row r="66">
          <cell r="F66">
            <v>199</v>
          </cell>
          <cell r="H66">
            <v>186</v>
          </cell>
          <cell r="J66">
            <v>84</v>
          </cell>
          <cell r="L66">
            <v>0</v>
          </cell>
          <cell r="N66">
            <v>510</v>
          </cell>
        </row>
        <row r="67">
          <cell r="F67">
            <v>0</v>
          </cell>
          <cell r="H67">
            <v>0</v>
          </cell>
          <cell r="J67">
            <v>0</v>
          </cell>
          <cell r="L67">
            <v>0</v>
          </cell>
          <cell r="N67">
            <v>0</v>
          </cell>
        </row>
        <row r="68">
          <cell r="F68">
            <v>182</v>
          </cell>
          <cell r="H68">
            <v>0</v>
          </cell>
          <cell r="J68">
            <v>75</v>
          </cell>
          <cell r="L68">
            <v>0</v>
          </cell>
          <cell r="N68">
            <v>3</v>
          </cell>
        </row>
        <row r="69">
          <cell r="F69">
            <v>22</v>
          </cell>
          <cell r="H69">
            <v>57</v>
          </cell>
          <cell r="J69">
            <v>65</v>
          </cell>
          <cell r="L69">
            <v>0</v>
          </cell>
          <cell r="N69">
            <v>0</v>
          </cell>
        </row>
        <row r="70">
          <cell r="F70">
            <v>188</v>
          </cell>
          <cell r="H70">
            <v>0</v>
          </cell>
          <cell r="J70">
            <v>161</v>
          </cell>
          <cell r="L70">
            <v>4</v>
          </cell>
          <cell r="N70">
            <v>0</v>
          </cell>
        </row>
        <row r="71">
          <cell r="F71">
            <v>251</v>
          </cell>
          <cell r="H71">
            <v>22</v>
          </cell>
          <cell r="J71">
            <v>114</v>
          </cell>
          <cell r="L71">
            <v>0</v>
          </cell>
          <cell r="N71">
            <v>0</v>
          </cell>
        </row>
        <row r="72">
          <cell r="F72">
            <v>84</v>
          </cell>
          <cell r="H72">
            <v>50</v>
          </cell>
          <cell r="J72">
            <v>39</v>
          </cell>
          <cell r="L72">
            <v>0</v>
          </cell>
          <cell r="N72">
            <v>180</v>
          </cell>
        </row>
        <row r="73">
          <cell r="F73">
            <v>14</v>
          </cell>
          <cell r="H73">
            <v>0</v>
          </cell>
          <cell r="J73">
            <v>14</v>
          </cell>
          <cell r="L73">
            <v>0</v>
          </cell>
          <cell r="N73">
            <v>60</v>
          </cell>
        </row>
        <row r="74">
          <cell r="F74">
            <v>163</v>
          </cell>
          <cell r="H74">
            <v>0</v>
          </cell>
          <cell r="J74">
            <v>106</v>
          </cell>
          <cell r="L74">
            <v>0</v>
          </cell>
          <cell r="N74">
            <v>37</v>
          </cell>
        </row>
        <row r="75">
          <cell r="F75">
            <v>13</v>
          </cell>
          <cell r="H75">
            <v>142</v>
          </cell>
          <cell r="J75">
            <v>15</v>
          </cell>
          <cell r="L75">
            <v>0</v>
          </cell>
          <cell r="N75">
            <v>12</v>
          </cell>
        </row>
        <row r="76">
          <cell r="F76">
            <v>7</v>
          </cell>
          <cell r="H76">
            <v>7</v>
          </cell>
          <cell r="J76">
            <v>3</v>
          </cell>
          <cell r="L76">
            <v>0</v>
          </cell>
          <cell r="N76">
            <v>0</v>
          </cell>
        </row>
        <row r="77">
          <cell r="F77">
            <v>36</v>
          </cell>
          <cell r="H77">
            <v>-103</v>
          </cell>
          <cell r="J77">
            <v>66</v>
          </cell>
          <cell r="L77">
            <v>0</v>
          </cell>
          <cell r="N77">
            <v>0</v>
          </cell>
        </row>
        <row r="78">
          <cell r="F78">
            <v>10</v>
          </cell>
          <cell r="H78">
            <v>0</v>
          </cell>
          <cell r="J78">
            <v>37</v>
          </cell>
          <cell r="L78">
            <v>0</v>
          </cell>
          <cell r="N78">
            <v>0</v>
          </cell>
        </row>
        <row r="79">
          <cell r="F79">
            <v>156</v>
          </cell>
          <cell r="H79">
            <v>152</v>
          </cell>
          <cell r="J79">
            <v>71</v>
          </cell>
          <cell r="L79">
            <v>1</v>
          </cell>
          <cell r="N79">
            <v>10</v>
          </cell>
        </row>
        <row r="80">
          <cell r="F80">
            <v>16</v>
          </cell>
          <cell r="H80">
            <v>0</v>
          </cell>
          <cell r="J80">
            <v>18</v>
          </cell>
          <cell r="L80">
            <v>0</v>
          </cell>
          <cell r="N80">
            <v>68</v>
          </cell>
        </row>
        <row r="81">
          <cell r="F81">
            <v>42</v>
          </cell>
          <cell r="H81">
            <v>6</v>
          </cell>
          <cell r="J81">
            <v>9</v>
          </cell>
          <cell r="L81">
            <v>0</v>
          </cell>
          <cell r="N81">
            <v>5</v>
          </cell>
        </row>
        <row r="82">
          <cell r="F82">
            <v>99</v>
          </cell>
          <cell r="H82">
            <v>471</v>
          </cell>
          <cell r="J82">
            <v>101</v>
          </cell>
          <cell r="L82">
            <v>0</v>
          </cell>
          <cell r="N82">
            <v>0</v>
          </cell>
        </row>
        <row r="83">
          <cell r="F83">
            <v>515</v>
          </cell>
          <cell r="H83">
            <v>1040</v>
          </cell>
          <cell r="J83">
            <v>69</v>
          </cell>
          <cell r="L83">
            <v>8</v>
          </cell>
          <cell r="N83">
            <v>21</v>
          </cell>
        </row>
        <row r="84">
          <cell r="F84">
            <v>201</v>
          </cell>
          <cell r="H84">
            <v>29</v>
          </cell>
          <cell r="J84">
            <v>68</v>
          </cell>
          <cell r="L84">
            <v>0</v>
          </cell>
          <cell r="N84">
            <v>0</v>
          </cell>
        </row>
        <row r="85">
          <cell r="F85">
            <v>145</v>
          </cell>
          <cell r="H85">
            <v>923</v>
          </cell>
          <cell r="J85">
            <v>208</v>
          </cell>
          <cell r="L85">
            <v>0</v>
          </cell>
          <cell r="N85">
            <v>0</v>
          </cell>
        </row>
        <row r="86">
          <cell r="F86">
            <v>223</v>
          </cell>
          <cell r="H86">
            <v>0</v>
          </cell>
          <cell r="J86">
            <v>18</v>
          </cell>
          <cell r="L86">
            <v>0</v>
          </cell>
          <cell r="N86">
            <v>0</v>
          </cell>
        </row>
      </sheetData>
      <sheetData sheetId="4"/>
      <sheetData sheetId="5"/>
      <sheetData sheetId="6">
        <row r="49">
          <cell r="F49">
            <v>23740</v>
          </cell>
          <cell r="H49">
            <v>0</v>
          </cell>
          <cell r="J49">
            <v>18926</v>
          </cell>
          <cell r="L49">
            <v>8</v>
          </cell>
          <cell r="N49">
            <v>1250</v>
          </cell>
        </row>
        <row r="50">
          <cell r="F50">
            <v>82</v>
          </cell>
          <cell r="H50">
            <v>29</v>
          </cell>
          <cell r="J50">
            <v>24</v>
          </cell>
          <cell r="L50">
            <v>0</v>
          </cell>
          <cell r="N50">
            <v>0</v>
          </cell>
        </row>
        <row r="51">
          <cell r="F51">
            <v>339</v>
          </cell>
          <cell r="H51">
            <v>109</v>
          </cell>
          <cell r="J51">
            <v>307</v>
          </cell>
          <cell r="L51">
            <v>0</v>
          </cell>
          <cell r="N51">
            <v>119</v>
          </cell>
        </row>
        <row r="52">
          <cell r="F52">
            <v>618</v>
          </cell>
          <cell r="H52">
            <v>50</v>
          </cell>
          <cell r="J52">
            <v>653</v>
          </cell>
          <cell r="L52">
            <v>0</v>
          </cell>
          <cell r="N52">
            <v>26</v>
          </cell>
        </row>
        <row r="53">
          <cell r="F53">
            <v>844</v>
          </cell>
          <cell r="H53">
            <v>1078</v>
          </cell>
          <cell r="J53">
            <v>529</v>
          </cell>
          <cell r="L53">
            <v>0</v>
          </cell>
          <cell r="N53">
            <v>0</v>
          </cell>
        </row>
        <row r="54">
          <cell r="F54">
            <v>21755</v>
          </cell>
          <cell r="H54">
            <v>973</v>
          </cell>
          <cell r="J54">
            <v>19475</v>
          </cell>
          <cell r="L54">
            <v>0</v>
          </cell>
          <cell r="N54">
            <v>-973</v>
          </cell>
        </row>
        <row r="55">
          <cell r="F55">
            <v>772</v>
          </cell>
          <cell r="H55">
            <v>773</v>
          </cell>
          <cell r="J55">
            <v>1151</v>
          </cell>
          <cell r="L55">
            <v>0</v>
          </cell>
          <cell r="N55">
            <v>0</v>
          </cell>
        </row>
        <row r="56">
          <cell r="F56">
            <v>214</v>
          </cell>
          <cell r="H56">
            <v>0</v>
          </cell>
          <cell r="J56">
            <v>91</v>
          </cell>
          <cell r="L56">
            <v>0</v>
          </cell>
          <cell r="N56">
            <v>5</v>
          </cell>
        </row>
        <row r="57">
          <cell r="F57">
            <v>32</v>
          </cell>
          <cell r="H57">
            <v>0</v>
          </cell>
          <cell r="J57">
            <v>26</v>
          </cell>
          <cell r="L57">
            <v>0</v>
          </cell>
          <cell r="N57">
            <v>0</v>
          </cell>
        </row>
        <row r="58">
          <cell r="F58">
            <v>406</v>
          </cell>
          <cell r="H58">
            <v>472</v>
          </cell>
          <cell r="J58">
            <v>378</v>
          </cell>
          <cell r="L58">
            <v>0</v>
          </cell>
          <cell r="N58">
            <v>85</v>
          </cell>
        </row>
        <row r="59">
          <cell r="F59">
            <v>15519</v>
          </cell>
          <cell r="H59">
            <v>0</v>
          </cell>
          <cell r="J59">
            <v>14835</v>
          </cell>
          <cell r="L59">
            <v>0</v>
          </cell>
          <cell r="N59">
            <v>2091</v>
          </cell>
        </row>
        <row r="60">
          <cell r="F60">
            <v>867</v>
          </cell>
          <cell r="H60">
            <v>173</v>
          </cell>
          <cell r="J60">
            <v>955</v>
          </cell>
          <cell r="L60">
            <v>22</v>
          </cell>
          <cell r="N60">
            <v>0</v>
          </cell>
        </row>
        <row r="61">
          <cell r="F61">
            <v>458</v>
          </cell>
          <cell r="H61">
            <v>1190</v>
          </cell>
          <cell r="J61">
            <v>666</v>
          </cell>
          <cell r="L61">
            <v>0</v>
          </cell>
          <cell r="N61">
            <v>1036</v>
          </cell>
        </row>
        <row r="62">
          <cell r="F62">
            <v>6858</v>
          </cell>
          <cell r="H62">
            <v>2554</v>
          </cell>
          <cell r="J62">
            <v>6031</v>
          </cell>
          <cell r="L62">
            <v>1</v>
          </cell>
          <cell r="N62">
            <v>312</v>
          </cell>
        </row>
        <row r="63">
          <cell r="F63">
            <v>521</v>
          </cell>
          <cell r="H63">
            <v>1897</v>
          </cell>
          <cell r="J63">
            <v>779</v>
          </cell>
          <cell r="L63">
            <v>6</v>
          </cell>
          <cell r="N63">
            <v>55</v>
          </cell>
        </row>
        <row r="64">
          <cell r="F64">
            <v>189</v>
          </cell>
          <cell r="H64">
            <v>200</v>
          </cell>
          <cell r="J64">
            <v>95</v>
          </cell>
          <cell r="L64">
            <v>0</v>
          </cell>
          <cell r="N64">
            <v>18</v>
          </cell>
        </row>
        <row r="65">
          <cell r="F65">
            <v>15</v>
          </cell>
          <cell r="H65">
            <v>47</v>
          </cell>
          <cell r="J65">
            <v>29</v>
          </cell>
          <cell r="L65">
            <v>0</v>
          </cell>
          <cell r="N65">
            <v>0</v>
          </cell>
        </row>
        <row r="66">
          <cell r="F66">
            <v>886</v>
          </cell>
          <cell r="H66">
            <v>740</v>
          </cell>
          <cell r="J66">
            <v>886</v>
          </cell>
          <cell r="L66">
            <v>0</v>
          </cell>
          <cell r="N66">
            <v>1272</v>
          </cell>
        </row>
        <row r="67">
          <cell r="F67">
            <v>378528</v>
          </cell>
          <cell r="H67">
            <v>0</v>
          </cell>
          <cell r="J67">
            <v>324835</v>
          </cell>
          <cell r="L67">
            <v>0</v>
          </cell>
          <cell r="N67">
            <v>0</v>
          </cell>
        </row>
        <row r="68">
          <cell r="F68">
            <v>1166</v>
          </cell>
          <cell r="H68">
            <v>0</v>
          </cell>
          <cell r="J68">
            <v>1815</v>
          </cell>
          <cell r="L68">
            <v>0</v>
          </cell>
          <cell r="N68">
            <v>104</v>
          </cell>
        </row>
        <row r="69">
          <cell r="F69">
            <v>150</v>
          </cell>
          <cell r="H69">
            <v>213</v>
          </cell>
          <cell r="J69">
            <v>61</v>
          </cell>
          <cell r="L69">
            <v>11</v>
          </cell>
          <cell r="N69">
            <v>23</v>
          </cell>
        </row>
        <row r="70">
          <cell r="F70">
            <v>18183</v>
          </cell>
          <cell r="H70">
            <v>41</v>
          </cell>
          <cell r="J70">
            <v>15208</v>
          </cell>
          <cell r="L70">
            <v>269</v>
          </cell>
          <cell r="N70">
            <v>0</v>
          </cell>
        </row>
        <row r="71">
          <cell r="F71">
            <v>99</v>
          </cell>
          <cell r="H71">
            <v>26</v>
          </cell>
          <cell r="J71">
            <v>77</v>
          </cell>
          <cell r="L71">
            <v>0</v>
          </cell>
          <cell r="N71">
            <v>0</v>
          </cell>
        </row>
        <row r="72">
          <cell r="F72">
            <v>182</v>
          </cell>
          <cell r="H72">
            <v>262</v>
          </cell>
          <cell r="J72">
            <v>105</v>
          </cell>
          <cell r="L72">
            <v>0</v>
          </cell>
          <cell r="N72">
            <v>87</v>
          </cell>
        </row>
        <row r="73">
          <cell r="F73">
            <v>201</v>
          </cell>
          <cell r="H73">
            <v>0</v>
          </cell>
          <cell r="J73">
            <v>161</v>
          </cell>
          <cell r="L73">
            <v>0</v>
          </cell>
          <cell r="N73">
            <v>59</v>
          </cell>
        </row>
        <row r="74">
          <cell r="F74">
            <v>432</v>
          </cell>
          <cell r="H74">
            <v>0</v>
          </cell>
          <cell r="J74">
            <v>318</v>
          </cell>
          <cell r="L74">
            <v>0</v>
          </cell>
          <cell r="N74">
            <v>17</v>
          </cell>
        </row>
        <row r="75">
          <cell r="F75">
            <v>361</v>
          </cell>
          <cell r="H75">
            <v>301</v>
          </cell>
          <cell r="J75">
            <v>269</v>
          </cell>
          <cell r="L75">
            <v>0</v>
          </cell>
          <cell r="N75">
            <v>46</v>
          </cell>
        </row>
        <row r="76">
          <cell r="F76">
            <v>229</v>
          </cell>
          <cell r="H76">
            <v>503</v>
          </cell>
          <cell r="J76">
            <v>201</v>
          </cell>
          <cell r="L76">
            <v>1</v>
          </cell>
          <cell r="N76">
            <v>0</v>
          </cell>
        </row>
        <row r="77">
          <cell r="F77">
            <v>26943</v>
          </cell>
          <cell r="H77">
            <v>-1542</v>
          </cell>
          <cell r="J77">
            <v>26908</v>
          </cell>
          <cell r="L77">
            <v>615</v>
          </cell>
          <cell r="N77">
            <v>0</v>
          </cell>
        </row>
        <row r="78">
          <cell r="F78">
            <v>7435</v>
          </cell>
          <cell r="H78">
            <v>0</v>
          </cell>
          <cell r="J78">
            <v>8813</v>
          </cell>
          <cell r="L78">
            <v>216</v>
          </cell>
          <cell r="N78">
            <v>0</v>
          </cell>
        </row>
        <row r="79">
          <cell r="F79">
            <v>7975</v>
          </cell>
          <cell r="H79">
            <v>332</v>
          </cell>
          <cell r="J79">
            <v>9041</v>
          </cell>
          <cell r="L79">
            <v>2</v>
          </cell>
          <cell r="N79">
            <v>161</v>
          </cell>
        </row>
        <row r="80">
          <cell r="F80">
            <v>826</v>
          </cell>
          <cell r="H80">
            <v>0</v>
          </cell>
          <cell r="J80">
            <v>1455</v>
          </cell>
          <cell r="L80">
            <v>0</v>
          </cell>
          <cell r="N80">
            <v>1</v>
          </cell>
        </row>
        <row r="81">
          <cell r="F81">
            <v>143</v>
          </cell>
          <cell r="H81">
            <v>42</v>
          </cell>
          <cell r="J81">
            <v>114</v>
          </cell>
          <cell r="L81">
            <v>0</v>
          </cell>
          <cell r="N81">
            <v>27</v>
          </cell>
        </row>
        <row r="82">
          <cell r="F82">
            <v>11811</v>
          </cell>
          <cell r="H82">
            <v>537</v>
          </cell>
          <cell r="J82">
            <v>10632</v>
          </cell>
          <cell r="L82">
            <v>0</v>
          </cell>
          <cell r="N82">
            <v>0</v>
          </cell>
        </row>
        <row r="83">
          <cell r="F83">
            <v>379</v>
          </cell>
          <cell r="H83">
            <v>1392</v>
          </cell>
          <cell r="J83">
            <v>637</v>
          </cell>
          <cell r="L83">
            <v>17</v>
          </cell>
          <cell r="N83">
            <v>693</v>
          </cell>
        </row>
        <row r="84">
          <cell r="F84">
            <v>813</v>
          </cell>
          <cell r="H84">
            <v>41</v>
          </cell>
          <cell r="J84">
            <v>298</v>
          </cell>
          <cell r="L84">
            <v>13</v>
          </cell>
          <cell r="N84">
            <v>0</v>
          </cell>
        </row>
        <row r="85">
          <cell r="F85">
            <v>578</v>
          </cell>
          <cell r="H85">
            <v>1217</v>
          </cell>
          <cell r="J85">
            <v>503</v>
          </cell>
          <cell r="L85">
            <v>0</v>
          </cell>
          <cell r="N85">
            <v>0</v>
          </cell>
        </row>
        <row r="86">
          <cell r="F86">
            <v>30</v>
          </cell>
          <cell r="H86">
            <v>0</v>
          </cell>
          <cell r="J86">
            <v>13</v>
          </cell>
          <cell r="L86">
            <v>0</v>
          </cell>
          <cell r="N86">
            <v>0</v>
          </cell>
        </row>
      </sheetData>
      <sheetData sheetId="7"/>
      <sheetData sheetId="8"/>
      <sheetData sheetId="9"/>
      <sheetData sheetId="10"/>
      <sheetData sheetId="11"/>
      <sheetData sheetId="12">
        <row r="35">
          <cell r="F35">
            <v>564</v>
          </cell>
          <cell r="H35">
            <v>1</v>
          </cell>
          <cell r="J35">
            <v>530</v>
          </cell>
          <cell r="L35">
            <v>0</v>
          </cell>
          <cell r="N35">
            <v>0</v>
          </cell>
        </row>
        <row r="36">
          <cell r="F36">
            <v>160</v>
          </cell>
          <cell r="H36">
            <v>0</v>
          </cell>
          <cell r="J36">
            <v>125</v>
          </cell>
          <cell r="L36">
            <v>1</v>
          </cell>
          <cell r="N36">
            <v>65</v>
          </cell>
        </row>
        <row r="37">
          <cell r="F37">
            <v>7293</v>
          </cell>
          <cell r="H37">
            <v>0</v>
          </cell>
          <cell r="J37">
            <v>7200</v>
          </cell>
          <cell r="L37">
            <v>0</v>
          </cell>
          <cell r="N37">
            <v>0</v>
          </cell>
        </row>
        <row r="38">
          <cell r="F38">
            <v>14</v>
          </cell>
          <cell r="H38">
            <v>0</v>
          </cell>
          <cell r="J38">
            <v>33</v>
          </cell>
          <cell r="L38">
            <v>0</v>
          </cell>
          <cell r="N38">
            <v>0</v>
          </cell>
        </row>
        <row r="39">
          <cell r="F39">
            <v>824</v>
          </cell>
          <cell r="H39">
            <v>132</v>
          </cell>
          <cell r="J39">
            <v>753</v>
          </cell>
          <cell r="L39">
            <v>7</v>
          </cell>
          <cell r="N39">
            <v>0</v>
          </cell>
        </row>
        <row r="40">
          <cell r="F40">
            <v>63</v>
          </cell>
          <cell r="H40">
            <v>0</v>
          </cell>
          <cell r="J40">
            <v>208</v>
          </cell>
          <cell r="L40">
            <v>0</v>
          </cell>
          <cell r="N40">
            <v>0</v>
          </cell>
        </row>
        <row r="41">
          <cell r="F41">
            <v>283</v>
          </cell>
          <cell r="H41">
            <v>0</v>
          </cell>
          <cell r="J41">
            <v>281</v>
          </cell>
          <cell r="L41">
            <v>0</v>
          </cell>
          <cell r="N41">
            <v>0</v>
          </cell>
        </row>
        <row r="42">
          <cell r="F42">
            <v>35</v>
          </cell>
          <cell r="H42">
            <v>0</v>
          </cell>
          <cell r="J42">
            <v>28</v>
          </cell>
          <cell r="L42">
            <v>0</v>
          </cell>
          <cell r="N42">
            <v>0</v>
          </cell>
        </row>
        <row r="43">
          <cell r="F43">
            <v>5343</v>
          </cell>
          <cell r="H43">
            <v>0</v>
          </cell>
          <cell r="J43">
            <v>5468</v>
          </cell>
          <cell r="L43">
            <v>0</v>
          </cell>
          <cell r="N43">
            <v>0</v>
          </cell>
        </row>
        <row r="44">
          <cell r="F44">
            <v>3804</v>
          </cell>
          <cell r="H44">
            <v>14</v>
          </cell>
          <cell r="J44">
            <v>3847</v>
          </cell>
          <cell r="L44">
            <v>0</v>
          </cell>
          <cell r="N44">
            <v>3</v>
          </cell>
        </row>
        <row r="45">
          <cell r="F45">
            <v>396</v>
          </cell>
          <cell r="H45">
            <v>0</v>
          </cell>
          <cell r="J45">
            <v>359</v>
          </cell>
          <cell r="L45">
            <v>0</v>
          </cell>
          <cell r="N45">
            <v>1</v>
          </cell>
        </row>
        <row r="46">
          <cell r="F46">
            <v>11</v>
          </cell>
          <cell r="H46">
            <v>0</v>
          </cell>
          <cell r="J46">
            <v>9</v>
          </cell>
          <cell r="L46">
            <v>1</v>
          </cell>
          <cell r="N46">
            <v>0</v>
          </cell>
        </row>
        <row r="47">
          <cell r="F47">
            <v>117</v>
          </cell>
          <cell r="H47">
            <v>0</v>
          </cell>
          <cell r="J47">
            <v>238</v>
          </cell>
          <cell r="L47">
            <v>0</v>
          </cell>
          <cell r="N47">
            <v>0</v>
          </cell>
        </row>
        <row r="48">
          <cell r="F48">
            <v>446</v>
          </cell>
          <cell r="H48">
            <v>0</v>
          </cell>
          <cell r="J48">
            <v>593</v>
          </cell>
          <cell r="L48">
            <v>5</v>
          </cell>
          <cell r="N48">
            <v>0</v>
          </cell>
        </row>
        <row r="49">
          <cell r="F49">
            <v>2587</v>
          </cell>
          <cell r="H49">
            <v>0</v>
          </cell>
          <cell r="J49">
            <v>2471</v>
          </cell>
          <cell r="L49">
            <v>0</v>
          </cell>
          <cell r="N49">
            <v>0</v>
          </cell>
        </row>
        <row r="50">
          <cell r="F50">
            <v>152</v>
          </cell>
          <cell r="H50">
            <v>0</v>
          </cell>
          <cell r="J50">
            <v>342</v>
          </cell>
          <cell r="L50">
            <v>0</v>
          </cell>
          <cell r="N50">
            <v>0</v>
          </cell>
        </row>
        <row r="51">
          <cell r="F51">
            <v>728</v>
          </cell>
          <cell r="H51">
            <v>0</v>
          </cell>
          <cell r="J51">
            <v>551</v>
          </cell>
          <cell r="L51">
            <v>0</v>
          </cell>
          <cell r="N51">
            <v>0</v>
          </cell>
        </row>
        <row r="52">
          <cell r="F52">
            <v>1934</v>
          </cell>
          <cell r="H52">
            <v>0</v>
          </cell>
          <cell r="J52">
            <v>1526</v>
          </cell>
          <cell r="L52">
            <v>0</v>
          </cell>
          <cell r="N52">
            <v>0</v>
          </cell>
        </row>
        <row r="53">
          <cell r="F53">
            <v>246</v>
          </cell>
          <cell r="H53">
            <v>0</v>
          </cell>
          <cell r="J53">
            <v>242</v>
          </cell>
          <cell r="L53">
            <v>0</v>
          </cell>
          <cell r="N53">
            <v>0</v>
          </cell>
        </row>
        <row r="54">
          <cell r="F54">
            <v>22</v>
          </cell>
          <cell r="H54">
            <v>0</v>
          </cell>
          <cell r="J54">
            <v>22</v>
          </cell>
          <cell r="L54">
            <v>0</v>
          </cell>
          <cell r="N54">
            <v>0</v>
          </cell>
        </row>
        <row r="55">
          <cell r="F55">
            <v>1207</v>
          </cell>
          <cell r="H55">
            <v>0</v>
          </cell>
          <cell r="J55">
            <v>1332</v>
          </cell>
          <cell r="L55">
            <v>5</v>
          </cell>
          <cell r="N55">
            <v>1</v>
          </cell>
        </row>
        <row r="56">
          <cell r="F56">
            <v>0</v>
          </cell>
          <cell r="H56">
            <v>0</v>
          </cell>
          <cell r="J56">
            <v>0</v>
          </cell>
          <cell r="L56">
            <v>0</v>
          </cell>
          <cell r="N56">
            <v>0</v>
          </cell>
        </row>
        <row r="57">
          <cell r="F57">
            <v>404</v>
          </cell>
          <cell r="H57">
            <v>0</v>
          </cell>
          <cell r="J57">
            <v>387</v>
          </cell>
          <cell r="L57">
            <v>0</v>
          </cell>
          <cell r="N57">
            <v>0</v>
          </cell>
        </row>
        <row r="58">
          <cell r="F58">
            <v>37</v>
          </cell>
          <cell r="H58">
            <v>0</v>
          </cell>
          <cell r="J58">
            <v>31</v>
          </cell>
          <cell r="L58">
            <v>0</v>
          </cell>
          <cell r="N58">
            <v>0</v>
          </cell>
        </row>
        <row r="59">
          <cell r="F59">
            <v>639</v>
          </cell>
          <cell r="H59">
            <v>0</v>
          </cell>
          <cell r="J59">
            <v>664</v>
          </cell>
          <cell r="L59">
            <v>0</v>
          </cell>
          <cell r="N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cell r="H49">
            <v>0</v>
          </cell>
          <cell r="J49">
            <v>0</v>
          </cell>
          <cell r="L49">
            <v>0</v>
          </cell>
          <cell r="N49">
            <v>1</v>
          </cell>
          <cell r="P49">
            <v>23</v>
          </cell>
        </row>
        <row r="50">
          <cell r="F50">
            <v>31</v>
          </cell>
          <cell r="H50">
            <v>25</v>
          </cell>
          <cell r="J50">
            <v>50</v>
          </cell>
          <cell r="L50">
            <v>0</v>
          </cell>
          <cell r="N50">
            <v>0</v>
          </cell>
          <cell r="P50">
            <v>1356</v>
          </cell>
        </row>
        <row r="51">
          <cell r="F51">
            <v>25</v>
          </cell>
          <cell r="H51">
            <v>13</v>
          </cell>
          <cell r="J51">
            <v>22</v>
          </cell>
          <cell r="L51">
            <v>0</v>
          </cell>
          <cell r="N51">
            <v>2</v>
          </cell>
          <cell r="P51">
            <v>1197</v>
          </cell>
        </row>
        <row r="52">
          <cell r="F52">
            <v>7</v>
          </cell>
          <cell r="H52">
            <v>3</v>
          </cell>
          <cell r="J52">
            <v>2</v>
          </cell>
          <cell r="L52">
            <v>0</v>
          </cell>
          <cell r="N52">
            <v>0</v>
          </cell>
          <cell r="P52">
            <v>223</v>
          </cell>
        </row>
        <row r="53">
          <cell r="F53">
            <v>116</v>
          </cell>
          <cell r="H53">
            <v>551</v>
          </cell>
          <cell r="J53">
            <v>411</v>
          </cell>
          <cell r="L53">
            <v>0</v>
          </cell>
          <cell r="N53">
            <v>0</v>
          </cell>
          <cell r="P53">
            <v>5447</v>
          </cell>
        </row>
        <row r="54">
          <cell r="F54">
            <v>96</v>
          </cell>
          <cell r="H54">
            <v>522</v>
          </cell>
          <cell r="J54">
            <v>9</v>
          </cell>
          <cell r="L54">
            <v>0</v>
          </cell>
          <cell r="N54">
            <v>-522</v>
          </cell>
          <cell r="P54">
            <v>5637</v>
          </cell>
        </row>
        <row r="55">
          <cell r="F55">
            <v>254</v>
          </cell>
          <cell r="H55">
            <v>210</v>
          </cell>
          <cell r="J55">
            <v>170</v>
          </cell>
          <cell r="L55">
            <v>0</v>
          </cell>
          <cell r="N55">
            <v>0</v>
          </cell>
          <cell r="P55">
            <v>2431</v>
          </cell>
        </row>
        <row r="56">
          <cell r="F56">
            <v>10</v>
          </cell>
          <cell r="H56">
            <v>0</v>
          </cell>
          <cell r="J56">
            <v>27</v>
          </cell>
          <cell r="L56">
            <v>0</v>
          </cell>
          <cell r="N56">
            <v>0</v>
          </cell>
          <cell r="P56">
            <v>943</v>
          </cell>
        </row>
        <row r="57">
          <cell r="F57">
            <v>295</v>
          </cell>
          <cell r="H57">
            <v>0</v>
          </cell>
          <cell r="J57">
            <v>80</v>
          </cell>
          <cell r="L57">
            <v>0</v>
          </cell>
          <cell r="N57">
            <v>0</v>
          </cell>
          <cell r="P57">
            <v>16273</v>
          </cell>
        </row>
        <row r="58">
          <cell r="F58">
            <v>69</v>
          </cell>
          <cell r="H58">
            <v>96</v>
          </cell>
          <cell r="J58">
            <v>26</v>
          </cell>
          <cell r="L58">
            <v>2</v>
          </cell>
          <cell r="N58">
            <v>5</v>
          </cell>
          <cell r="P58">
            <v>1703</v>
          </cell>
        </row>
        <row r="59">
          <cell r="F59">
            <v>179</v>
          </cell>
          <cell r="H59">
            <v>0</v>
          </cell>
          <cell r="J59">
            <v>53</v>
          </cell>
          <cell r="L59">
            <v>0</v>
          </cell>
          <cell r="N59">
            <v>116</v>
          </cell>
          <cell r="P59">
            <v>1738</v>
          </cell>
        </row>
        <row r="60">
          <cell r="F60">
            <v>411</v>
          </cell>
          <cell r="H60">
            <v>108</v>
          </cell>
          <cell r="J60">
            <v>170</v>
          </cell>
          <cell r="L60">
            <v>0</v>
          </cell>
          <cell r="N60">
            <v>0</v>
          </cell>
          <cell r="P60">
            <v>8177</v>
          </cell>
        </row>
        <row r="61">
          <cell r="F61">
            <v>422</v>
          </cell>
          <cell r="H61">
            <v>1234</v>
          </cell>
          <cell r="J61">
            <v>254</v>
          </cell>
          <cell r="L61">
            <v>0</v>
          </cell>
          <cell r="N61">
            <v>37</v>
          </cell>
          <cell r="P61">
            <v>10801</v>
          </cell>
        </row>
        <row r="62">
          <cell r="F62">
            <v>139</v>
          </cell>
          <cell r="H62">
            <v>605</v>
          </cell>
          <cell r="J62">
            <v>161</v>
          </cell>
          <cell r="L62">
            <v>8</v>
          </cell>
          <cell r="N62">
            <v>56</v>
          </cell>
          <cell r="P62">
            <v>5047</v>
          </cell>
        </row>
        <row r="63">
          <cell r="F63">
            <v>117</v>
          </cell>
          <cell r="H63">
            <v>155</v>
          </cell>
          <cell r="J63">
            <v>36</v>
          </cell>
          <cell r="L63">
            <v>0</v>
          </cell>
          <cell r="N63">
            <v>22</v>
          </cell>
          <cell r="P63">
            <v>358</v>
          </cell>
        </row>
        <row r="64">
          <cell r="F64">
            <v>26</v>
          </cell>
          <cell r="H64">
            <v>204</v>
          </cell>
          <cell r="J64">
            <v>97</v>
          </cell>
          <cell r="L64">
            <v>0</v>
          </cell>
          <cell r="N64">
            <v>4</v>
          </cell>
          <cell r="P64">
            <v>1314</v>
          </cell>
        </row>
        <row r="65">
          <cell r="F65">
            <v>33</v>
          </cell>
          <cell r="H65">
            <v>83</v>
          </cell>
          <cell r="J65">
            <v>27</v>
          </cell>
          <cell r="L65">
            <v>0</v>
          </cell>
          <cell r="N65">
            <v>0</v>
          </cell>
          <cell r="P65">
            <v>4143</v>
          </cell>
        </row>
        <row r="66">
          <cell r="F66">
            <v>109</v>
          </cell>
          <cell r="H66">
            <v>49</v>
          </cell>
          <cell r="J66">
            <v>68</v>
          </cell>
          <cell r="L66">
            <v>0</v>
          </cell>
          <cell r="N66">
            <v>347</v>
          </cell>
          <cell r="P66">
            <v>2530</v>
          </cell>
        </row>
        <row r="67">
          <cell r="F67">
            <v>0</v>
          </cell>
          <cell r="H67">
            <v>0</v>
          </cell>
          <cell r="J67">
            <v>0</v>
          </cell>
          <cell r="L67">
            <v>0</v>
          </cell>
          <cell r="N67">
            <v>0</v>
          </cell>
          <cell r="P67">
            <v>0</v>
          </cell>
        </row>
        <row r="68">
          <cell r="F68">
            <v>580</v>
          </cell>
          <cell r="H68">
            <v>0</v>
          </cell>
          <cell r="J68">
            <v>786</v>
          </cell>
          <cell r="L68">
            <v>0</v>
          </cell>
          <cell r="N68">
            <v>111</v>
          </cell>
          <cell r="P68">
            <v>7465</v>
          </cell>
        </row>
        <row r="69">
          <cell r="F69">
            <v>36</v>
          </cell>
          <cell r="H69">
            <v>49</v>
          </cell>
          <cell r="J69">
            <v>41</v>
          </cell>
          <cell r="L69">
            <v>0</v>
          </cell>
          <cell r="N69">
            <v>0</v>
          </cell>
          <cell r="P69">
            <v>2009</v>
          </cell>
        </row>
        <row r="70">
          <cell r="F70">
            <v>87</v>
          </cell>
          <cell r="H70">
            <v>0</v>
          </cell>
          <cell r="J70">
            <v>158</v>
          </cell>
          <cell r="L70">
            <v>0</v>
          </cell>
          <cell r="N70">
            <v>0</v>
          </cell>
          <cell r="P70">
            <v>180</v>
          </cell>
        </row>
        <row r="71">
          <cell r="F71">
            <v>410</v>
          </cell>
          <cell r="H71">
            <v>0</v>
          </cell>
          <cell r="J71">
            <v>198</v>
          </cell>
          <cell r="L71">
            <v>0</v>
          </cell>
          <cell r="N71">
            <v>0</v>
          </cell>
          <cell r="P71">
            <v>2963</v>
          </cell>
        </row>
        <row r="72">
          <cell r="F72">
            <v>32</v>
          </cell>
          <cell r="H72">
            <v>39</v>
          </cell>
          <cell r="J72">
            <v>8</v>
          </cell>
          <cell r="L72">
            <v>0</v>
          </cell>
          <cell r="N72">
            <v>108</v>
          </cell>
          <cell r="P72">
            <v>3867</v>
          </cell>
        </row>
        <row r="73">
          <cell r="F73">
            <v>77</v>
          </cell>
          <cell r="H73">
            <v>0</v>
          </cell>
          <cell r="J73">
            <v>16</v>
          </cell>
          <cell r="L73">
            <v>0</v>
          </cell>
          <cell r="N73">
            <v>2</v>
          </cell>
          <cell r="P73">
            <v>547</v>
          </cell>
        </row>
        <row r="74">
          <cell r="F74">
            <v>166</v>
          </cell>
          <cell r="H74">
            <v>2</v>
          </cell>
          <cell r="J74">
            <v>67</v>
          </cell>
          <cell r="L74">
            <v>0</v>
          </cell>
          <cell r="N74">
            <v>22</v>
          </cell>
          <cell r="P74">
            <v>2335</v>
          </cell>
        </row>
        <row r="75">
          <cell r="F75">
            <v>18</v>
          </cell>
          <cell r="H75">
            <v>207</v>
          </cell>
          <cell r="J75">
            <v>29</v>
          </cell>
          <cell r="L75">
            <v>0</v>
          </cell>
          <cell r="N75">
            <v>9</v>
          </cell>
          <cell r="P75">
            <v>2027</v>
          </cell>
        </row>
        <row r="76">
          <cell r="F76">
            <v>20</v>
          </cell>
          <cell r="H76">
            <v>3</v>
          </cell>
          <cell r="J76">
            <v>2</v>
          </cell>
          <cell r="L76">
            <v>0</v>
          </cell>
          <cell r="N76">
            <v>0</v>
          </cell>
          <cell r="P76">
            <v>237</v>
          </cell>
        </row>
        <row r="77">
          <cell r="F77">
            <v>16</v>
          </cell>
          <cell r="H77">
            <v>-314</v>
          </cell>
          <cell r="J77">
            <v>11</v>
          </cell>
          <cell r="L77">
            <v>0</v>
          </cell>
          <cell r="N77">
            <v>0</v>
          </cell>
          <cell r="P77">
            <v>359</v>
          </cell>
        </row>
        <row r="78">
          <cell r="F78">
            <v>6</v>
          </cell>
          <cell r="H78">
            <v>0</v>
          </cell>
          <cell r="J78">
            <v>11</v>
          </cell>
          <cell r="L78">
            <v>0</v>
          </cell>
          <cell r="N78">
            <v>0</v>
          </cell>
          <cell r="P78">
            <v>508</v>
          </cell>
        </row>
        <row r="79">
          <cell r="F79">
            <v>143</v>
          </cell>
          <cell r="H79">
            <v>314</v>
          </cell>
          <cell r="J79">
            <v>82</v>
          </cell>
          <cell r="L79">
            <v>0</v>
          </cell>
          <cell r="N79">
            <v>35</v>
          </cell>
          <cell r="P79">
            <v>581</v>
          </cell>
        </row>
        <row r="80">
          <cell r="F80">
            <v>9</v>
          </cell>
          <cell r="H80">
            <v>0</v>
          </cell>
          <cell r="J80">
            <v>11</v>
          </cell>
          <cell r="L80">
            <v>0</v>
          </cell>
          <cell r="N80">
            <v>19</v>
          </cell>
          <cell r="P80">
            <v>161</v>
          </cell>
        </row>
        <row r="81">
          <cell r="F81">
            <v>80</v>
          </cell>
          <cell r="H81">
            <v>17</v>
          </cell>
          <cell r="J81">
            <v>10</v>
          </cell>
          <cell r="L81">
            <v>0</v>
          </cell>
          <cell r="N81">
            <v>95</v>
          </cell>
          <cell r="P81">
            <v>1473</v>
          </cell>
        </row>
        <row r="82">
          <cell r="F82">
            <v>106</v>
          </cell>
          <cell r="H82">
            <v>453</v>
          </cell>
          <cell r="J82">
            <v>105</v>
          </cell>
          <cell r="L82">
            <v>0</v>
          </cell>
          <cell r="N82">
            <v>0</v>
          </cell>
          <cell r="P82">
            <v>164</v>
          </cell>
        </row>
        <row r="83">
          <cell r="F83">
            <v>175</v>
          </cell>
          <cell r="H83">
            <v>186</v>
          </cell>
          <cell r="J83">
            <v>120</v>
          </cell>
          <cell r="L83">
            <v>4</v>
          </cell>
          <cell r="N83">
            <v>59</v>
          </cell>
          <cell r="P83">
            <v>3244</v>
          </cell>
        </row>
        <row r="84">
          <cell r="F84">
            <v>390</v>
          </cell>
          <cell r="H84">
            <v>71</v>
          </cell>
          <cell r="J84">
            <v>65</v>
          </cell>
          <cell r="L84">
            <v>0</v>
          </cell>
          <cell r="N84">
            <v>0</v>
          </cell>
          <cell r="P84">
            <v>3589</v>
          </cell>
        </row>
        <row r="85">
          <cell r="F85">
            <v>138</v>
          </cell>
          <cell r="H85">
            <v>1103</v>
          </cell>
          <cell r="J85">
            <v>278</v>
          </cell>
          <cell r="L85">
            <v>0</v>
          </cell>
          <cell r="N85">
            <v>1</v>
          </cell>
          <cell r="P85">
            <v>2752</v>
          </cell>
        </row>
        <row r="86">
          <cell r="F86">
            <v>138</v>
          </cell>
          <cell r="H86">
            <v>11</v>
          </cell>
          <cell r="J86">
            <v>18</v>
          </cell>
          <cell r="L86">
            <v>0</v>
          </cell>
          <cell r="N86">
            <v>0</v>
          </cell>
          <cell r="P86">
            <v>4594</v>
          </cell>
        </row>
      </sheetData>
      <sheetData sheetId="4"/>
      <sheetData sheetId="5"/>
      <sheetData sheetId="6">
        <row r="49">
          <cell r="F49">
            <v>21198</v>
          </cell>
          <cell r="H49">
            <v>0</v>
          </cell>
          <cell r="J49">
            <v>20107</v>
          </cell>
          <cell r="L49">
            <v>10</v>
          </cell>
          <cell r="N49">
            <v>741</v>
          </cell>
          <cell r="P49">
            <v>14166</v>
          </cell>
        </row>
        <row r="50">
          <cell r="F50">
            <v>88</v>
          </cell>
          <cell r="H50">
            <v>29</v>
          </cell>
          <cell r="J50">
            <v>28</v>
          </cell>
          <cell r="L50">
            <v>0</v>
          </cell>
          <cell r="N50">
            <v>0</v>
          </cell>
          <cell r="P50">
            <v>2612</v>
          </cell>
        </row>
        <row r="51">
          <cell r="F51">
            <v>309</v>
          </cell>
          <cell r="H51">
            <v>62</v>
          </cell>
          <cell r="J51">
            <v>240</v>
          </cell>
          <cell r="L51">
            <v>0</v>
          </cell>
          <cell r="N51">
            <v>8</v>
          </cell>
          <cell r="P51">
            <v>2305</v>
          </cell>
        </row>
        <row r="52">
          <cell r="F52">
            <v>525</v>
          </cell>
          <cell r="H52">
            <v>52</v>
          </cell>
          <cell r="J52">
            <v>569</v>
          </cell>
          <cell r="L52">
            <v>0</v>
          </cell>
          <cell r="N52">
            <v>0</v>
          </cell>
          <cell r="P52">
            <v>529</v>
          </cell>
        </row>
        <row r="53">
          <cell r="F53">
            <v>879</v>
          </cell>
          <cell r="H53">
            <v>1280</v>
          </cell>
          <cell r="J53">
            <v>874</v>
          </cell>
          <cell r="L53">
            <v>0</v>
          </cell>
          <cell r="N53">
            <v>0</v>
          </cell>
          <cell r="P53">
            <v>4108</v>
          </cell>
        </row>
        <row r="54">
          <cell r="F54">
            <v>14700</v>
          </cell>
          <cell r="H54">
            <v>3164</v>
          </cell>
          <cell r="J54">
            <v>15049</v>
          </cell>
          <cell r="L54">
            <v>0</v>
          </cell>
          <cell r="N54">
            <v>-3164</v>
          </cell>
          <cell r="P54">
            <v>50489</v>
          </cell>
        </row>
        <row r="55">
          <cell r="F55">
            <v>834</v>
          </cell>
          <cell r="H55">
            <v>773</v>
          </cell>
          <cell r="J55">
            <v>573</v>
          </cell>
          <cell r="L55">
            <v>0</v>
          </cell>
          <cell r="N55">
            <v>0</v>
          </cell>
          <cell r="P55">
            <v>4311</v>
          </cell>
        </row>
        <row r="56">
          <cell r="F56">
            <v>294</v>
          </cell>
          <cell r="H56">
            <v>0</v>
          </cell>
          <cell r="J56">
            <v>177</v>
          </cell>
          <cell r="L56">
            <v>0</v>
          </cell>
          <cell r="N56">
            <v>1</v>
          </cell>
          <cell r="P56">
            <v>1561</v>
          </cell>
        </row>
        <row r="57">
          <cell r="F57">
            <v>31</v>
          </cell>
          <cell r="H57">
            <v>0</v>
          </cell>
          <cell r="J57">
            <v>11</v>
          </cell>
          <cell r="L57">
            <v>0</v>
          </cell>
          <cell r="N57">
            <v>0</v>
          </cell>
          <cell r="P57">
            <v>249</v>
          </cell>
        </row>
        <row r="58">
          <cell r="F58">
            <v>456</v>
          </cell>
          <cell r="H58">
            <v>534</v>
          </cell>
          <cell r="J58">
            <v>281</v>
          </cell>
          <cell r="L58">
            <v>2</v>
          </cell>
          <cell r="N58">
            <v>54</v>
          </cell>
          <cell r="P58">
            <v>1640</v>
          </cell>
        </row>
        <row r="59">
          <cell r="F59">
            <v>17017</v>
          </cell>
          <cell r="H59">
            <v>0</v>
          </cell>
          <cell r="J59">
            <v>15035</v>
          </cell>
          <cell r="L59">
            <v>0</v>
          </cell>
          <cell r="N59">
            <v>1979</v>
          </cell>
          <cell r="P59">
            <v>46974</v>
          </cell>
        </row>
        <row r="60">
          <cell r="F60">
            <v>903</v>
          </cell>
          <cell r="H60">
            <v>165</v>
          </cell>
          <cell r="J60">
            <v>946</v>
          </cell>
          <cell r="L60">
            <v>24</v>
          </cell>
          <cell r="N60">
            <v>0</v>
          </cell>
          <cell r="P60">
            <v>4629</v>
          </cell>
        </row>
        <row r="61">
          <cell r="F61">
            <v>826</v>
          </cell>
          <cell r="H61">
            <v>2810</v>
          </cell>
          <cell r="J61">
            <v>587</v>
          </cell>
          <cell r="L61">
            <v>0</v>
          </cell>
          <cell r="N61">
            <v>491</v>
          </cell>
          <cell r="P61">
            <v>5732</v>
          </cell>
        </row>
        <row r="62">
          <cell r="F62">
            <v>10162</v>
          </cell>
          <cell r="H62">
            <v>3016</v>
          </cell>
          <cell r="J62">
            <v>11298</v>
          </cell>
          <cell r="L62">
            <v>1</v>
          </cell>
          <cell r="N62">
            <v>469</v>
          </cell>
          <cell r="P62">
            <v>9389</v>
          </cell>
        </row>
        <row r="63">
          <cell r="F63">
            <v>661</v>
          </cell>
          <cell r="H63">
            <v>2096</v>
          </cell>
          <cell r="J63">
            <v>558</v>
          </cell>
          <cell r="L63">
            <v>6</v>
          </cell>
          <cell r="N63">
            <v>84</v>
          </cell>
          <cell r="P63">
            <v>611</v>
          </cell>
        </row>
        <row r="64">
          <cell r="F64">
            <v>110</v>
          </cell>
          <cell r="H64">
            <v>87</v>
          </cell>
          <cell r="J64">
            <v>99</v>
          </cell>
          <cell r="L64">
            <v>0</v>
          </cell>
          <cell r="N64">
            <v>9</v>
          </cell>
          <cell r="P64">
            <v>1328</v>
          </cell>
        </row>
        <row r="65">
          <cell r="F65">
            <v>13</v>
          </cell>
          <cell r="H65">
            <v>22</v>
          </cell>
          <cell r="J65">
            <v>7</v>
          </cell>
          <cell r="L65">
            <v>0</v>
          </cell>
          <cell r="N65">
            <v>0</v>
          </cell>
          <cell r="P65">
            <v>963</v>
          </cell>
        </row>
        <row r="66">
          <cell r="F66">
            <v>1017</v>
          </cell>
          <cell r="H66">
            <v>596</v>
          </cell>
          <cell r="J66">
            <v>932</v>
          </cell>
          <cell r="L66">
            <v>0</v>
          </cell>
          <cell r="N66">
            <v>755</v>
          </cell>
          <cell r="P66">
            <v>4235</v>
          </cell>
        </row>
        <row r="67">
          <cell r="F67">
            <v>431799</v>
          </cell>
          <cell r="H67">
            <v>0</v>
          </cell>
          <cell r="J67">
            <v>421128</v>
          </cell>
          <cell r="L67">
            <v>0</v>
          </cell>
          <cell r="N67">
            <v>0</v>
          </cell>
          <cell r="P67">
            <v>290502</v>
          </cell>
        </row>
        <row r="68">
          <cell r="F68">
            <v>1896</v>
          </cell>
          <cell r="H68">
            <v>0</v>
          </cell>
          <cell r="J68">
            <v>1566</v>
          </cell>
          <cell r="L68">
            <v>0</v>
          </cell>
          <cell r="N68">
            <v>194</v>
          </cell>
          <cell r="P68">
            <v>6672</v>
          </cell>
        </row>
        <row r="69">
          <cell r="F69">
            <v>200</v>
          </cell>
          <cell r="H69">
            <v>190</v>
          </cell>
          <cell r="J69">
            <v>48</v>
          </cell>
          <cell r="L69">
            <v>10</v>
          </cell>
          <cell r="N69">
            <v>23</v>
          </cell>
          <cell r="P69">
            <v>8835</v>
          </cell>
        </row>
        <row r="70">
          <cell r="F70">
            <v>7176</v>
          </cell>
          <cell r="H70">
            <v>41</v>
          </cell>
          <cell r="J70">
            <v>6086</v>
          </cell>
          <cell r="L70">
            <v>140</v>
          </cell>
          <cell r="N70">
            <v>0</v>
          </cell>
          <cell r="P70">
            <v>5354</v>
          </cell>
        </row>
        <row r="71">
          <cell r="F71">
            <v>85</v>
          </cell>
          <cell r="H71">
            <v>0</v>
          </cell>
          <cell r="J71">
            <v>96</v>
          </cell>
          <cell r="L71">
            <v>0</v>
          </cell>
          <cell r="N71">
            <v>0</v>
          </cell>
          <cell r="P71">
            <v>350</v>
          </cell>
        </row>
        <row r="72">
          <cell r="F72">
            <v>211</v>
          </cell>
          <cell r="H72">
            <v>266</v>
          </cell>
          <cell r="J72">
            <v>100</v>
          </cell>
          <cell r="L72">
            <v>0</v>
          </cell>
          <cell r="N72">
            <v>65</v>
          </cell>
          <cell r="P72">
            <v>1903</v>
          </cell>
        </row>
        <row r="73">
          <cell r="F73">
            <v>140</v>
          </cell>
          <cell r="H73">
            <v>0</v>
          </cell>
          <cell r="J73">
            <v>155</v>
          </cell>
          <cell r="L73">
            <v>0</v>
          </cell>
          <cell r="N73">
            <v>5</v>
          </cell>
          <cell r="P73">
            <v>613</v>
          </cell>
        </row>
        <row r="74">
          <cell r="F74">
            <v>383</v>
          </cell>
          <cell r="H74">
            <v>0</v>
          </cell>
          <cell r="J74">
            <v>460</v>
          </cell>
          <cell r="L74">
            <v>0</v>
          </cell>
          <cell r="N74">
            <v>45</v>
          </cell>
          <cell r="P74">
            <v>2084</v>
          </cell>
        </row>
        <row r="75">
          <cell r="F75">
            <v>310</v>
          </cell>
          <cell r="H75">
            <v>439</v>
          </cell>
          <cell r="J75">
            <v>255</v>
          </cell>
          <cell r="L75">
            <v>0</v>
          </cell>
          <cell r="N75">
            <v>136</v>
          </cell>
          <cell r="P75">
            <v>2765</v>
          </cell>
        </row>
        <row r="76">
          <cell r="F76">
            <v>237</v>
          </cell>
          <cell r="H76">
            <v>446</v>
          </cell>
          <cell r="J76">
            <v>274</v>
          </cell>
          <cell r="L76">
            <v>0</v>
          </cell>
          <cell r="N76">
            <v>0</v>
          </cell>
          <cell r="P76">
            <v>412</v>
          </cell>
        </row>
        <row r="77">
          <cell r="F77">
            <v>20264</v>
          </cell>
          <cell r="H77">
            <v>-1838</v>
          </cell>
          <cell r="J77">
            <v>22701</v>
          </cell>
          <cell r="L77">
            <v>309</v>
          </cell>
          <cell r="N77">
            <v>0</v>
          </cell>
          <cell r="P77">
            <v>33783</v>
          </cell>
        </row>
        <row r="78">
          <cell r="F78">
            <v>9860</v>
          </cell>
          <cell r="H78">
            <v>0</v>
          </cell>
          <cell r="J78">
            <v>8027</v>
          </cell>
          <cell r="L78">
            <v>187</v>
          </cell>
          <cell r="N78">
            <v>0</v>
          </cell>
          <cell r="P78">
            <v>8540</v>
          </cell>
        </row>
        <row r="79">
          <cell r="F79">
            <v>11352</v>
          </cell>
          <cell r="H79">
            <v>659</v>
          </cell>
          <cell r="J79">
            <v>16187</v>
          </cell>
          <cell r="L79">
            <v>1</v>
          </cell>
          <cell r="N79">
            <v>151</v>
          </cell>
          <cell r="P79">
            <v>6351</v>
          </cell>
        </row>
        <row r="80">
          <cell r="F80">
            <v>573</v>
          </cell>
          <cell r="H80">
            <v>0</v>
          </cell>
          <cell r="J80">
            <v>802</v>
          </cell>
          <cell r="L80">
            <v>0</v>
          </cell>
          <cell r="N80">
            <v>28</v>
          </cell>
          <cell r="P80">
            <v>8686</v>
          </cell>
        </row>
        <row r="81">
          <cell r="F81">
            <v>117</v>
          </cell>
          <cell r="H81">
            <v>45</v>
          </cell>
          <cell r="J81">
            <v>102</v>
          </cell>
          <cell r="L81">
            <v>0</v>
          </cell>
          <cell r="N81">
            <v>120</v>
          </cell>
          <cell r="P81">
            <v>638</v>
          </cell>
        </row>
        <row r="82">
          <cell r="F82">
            <v>10243</v>
          </cell>
          <cell r="H82">
            <v>408</v>
          </cell>
          <cell r="J82">
            <v>18056</v>
          </cell>
          <cell r="L82">
            <v>0</v>
          </cell>
          <cell r="N82">
            <v>0</v>
          </cell>
          <cell r="P82">
            <v>16024</v>
          </cell>
        </row>
        <row r="83">
          <cell r="F83">
            <v>411</v>
          </cell>
          <cell r="H83">
            <v>188</v>
          </cell>
          <cell r="J83">
            <v>780</v>
          </cell>
          <cell r="L83">
            <v>41</v>
          </cell>
          <cell r="N83">
            <v>64</v>
          </cell>
          <cell r="P83">
            <v>3738</v>
          </cell>
        </row>
        <row r="84">
          <cell r="F84">
            <v>788</v>
          </cell>
          <cell r="H84">
            <v>174</v>
          </cell>
          <cell r="J84">
            <v>935</v>
          </cell>
          <cell r="L84">
            <v>7</v>
          </cell>
          <cell r="N84">
            <v>0</v>
          </cell>
          <cell r="P84">
            <v>42142</v>
          </cell>
        </row>
        <row r="85">
          <cell r="F85">
            <v>596</v>
          </cell>
          <cell r="H85">
            <v>1461</v>
          </cell>
          <cell r="J85">
            <v>763</v>
          </cell>
          <cell r="L85">
            <v>0</v>
          </cell>
          <cell r="N85">
            <v>0</v>
          </cell>
          <cell r="P85">
            <v>2185</v>
          </cell>
        </row>
        <row r="86">
          <cell r="F86">
            <v>13</v>
          </cell>
          <cell r="H86">
            <v>19</v>
          </cell>
          <cell r="J86">
            <v>3</v>
          </cell>
          <cell r="L86">
            <v>0</v>
          </cell>
          <cell r="N86">
            <v>0</v>
          </cell>
          <cell r="P86">
            <v>2868</v>
          </cell>
        </row>
      </sheetData>
      <sheetData sheetId="7"/>
      <sheetData sheetId="8"/>
      <sheetData sheetId="9"/>
      <sheetData sheetId="10"/>
      <sheetData sheetId="11"/>
      <sheetData sheetId="12">
        <row r="35">
          <cell r="F35">
            <v>463</v>
          </cell>
          <cell r="H35">
            <v>0</v>
          </cell>
          <cell r="J35">
            <v>536</v>
          </cell>
          <cell r="L35">
            <v>0</v>
          </cell>
          <cell r="N35">
            <v>0</v>
          </cell>
          <cell r="P35">
            <v>339</v>
          </cell>
        </row>
        <row r="36">
          <cell r="F36">
            <v>109</v>
          </cell>
          <cell r="H36">
            <v>0</v>
          </cell>
          <cell r="J36">
            <v>87</v>
          </cell>
          <cell r="L36">
            <v>1</v>
          </cell>
          <cell r="N36">
            <v>25</v>
          </cell>
          <cell r="P36">
            <v>345</v>
          </cell>
        </row>
        <row r="37">
          <cell r="F37">
            <v>7194</v>
          </cell>
          <cell r="H37">
            <v>0</v>
          </cell>
          <cell r="J37">
            <v>7196</v>
          </cell>
          <cell r="L37">
            <v>0</v>
          </cell>
          <cell r="N37">
            <v>0</v>
          </cell>
          <cell r="P37">
            <v>3007</v>
          </cell>
        </row>
        <row r="38">
          <cell r="F38">
            <v>248</v>
          </cell>
          <cell r="H38">
            <v>0</v>
          </cell>
          <cell r="J38">
            <v>235</v>
          </cell>
          <cell r="L38">
            <v>0</v>
          </cell>
          <cell r="N38">
            <v>0</v>
          </cell>
          <cell r="P38">
            <v>17</v>
          </cell>
        </row>
        <row r="39">
          <cell r="F39">
            <v>828</v>
          </cell>
          <cell r="H39">
            <v>321</v>
          </cell>
          <cell r="J39">
            <v>602</v>
          </cell>
          <cell r="L39">
            <v>0</v>
          </cell>
          <cell r="N39">
            <v>0</v>
          </cell>
          <cell r="P39">
            <v>2378</v>
          </cell>
        </row>
        <row r="40">
          <cell r="F40">
            <v>104</v>
          </cell>
          <cell r="H40">
            <v>0</v>
          </cell>
          <cell r="J40">
            <v>208</v>
          </cell>
          <cell r="L40">
            <v>0</v>
          </cell>
          <cell r="N40">
            <v>0</v>
          </cell>
          <cell r="P40">
            <v>443</v>
          </cell>
        </row>
        <row r="41">
          <cell r="F41">
            <v>376</v>
          </cell>
          <cell r="H41">
            <v>0</v>
          </cell>
          <cell r="J41">
            <v>375</v>
          </cell>
          <cell r="L41">
            <v>1</v>
          </cell>
          <cell r="N41">
            <v>0</v>
          </cell>
          <cell r="P41">
            <v>2</v>
          </cell>
        </row>
        <row r="42">
          <cell r="F42">
            <v>28</v>
          </cell>
          <cell r="H42">
            <v>0</v>
          </cell>
          <cell r="J42">
            <v>36</v>
          </cell>
          <cell r="L42">
            <v>0</v>
          </cell>
          <cell r="N42">
            <v>0</v>
          </cell>
          <cell r="P42">
            <v>384</v>
          </cell>
        </row>
        <row r="43">
          <cell r="F43">
            <v>5389</v>
          </cell>
          <cell r="H43">
            <v>0</v>
          </cell>
          <cell r="J43">
            <v>5242</v>
          </cell>
          <cell r="L43">
            <v>0</v>
          </cell>
          <cell r="N43">
            <v>0</v>
          </cell>
          <cell r="P43">
            <v>2566</v>
          </cell>
        </row>
        <row r="44">
          <cell r="F44">
            <v>4396</v>
          </cell>
          <cell r="H44">
            <v>7</v>
          </cell>
          <cell r="J44">
            <v>4297</v>
          </cell>
          <cell r="L44">
            <v>1</v>
          </cell>
          <cell r="N44">
            <v>21</v>
          </cell>
          <cell r="P44">
            <v>2345</v>
          </cell>
        </row>
        <row r="45">
          <cell r="F45">
            <v>530</v>
          </cell>
          <cell r="H45">
            <v>0</v>
          </cell>
          <cell r="J45">
            <v>553</v>
          </cell>
          <cell r="L45">
            <v>0</v>
          </cell>
          <cell r="N45">
            <v>0</v>
          </cell>
          <cell r="P45">
            <v>283</v>
          </cell>
        </row>
        <row r="46">
          <cell r="F46">
            <v>12</v>
          </cell>
          <cell r="H46">
            <v>0</v>
          </cell>
          <cell r="J46">
            <v>11</v>
          </cell>
          <cell r="L46">
            <v>4</v>
          </cell>
          <cell r="N46">
            <v>0</v>
          </cell>
          <cell r="P46">
            <v>20</v>
          </cell>
        </row>
        <row r="47">
          <cell r="F47">
            <v>148</v>
          </cell>
          <cell r="H47">
            <v>0</v>
          </cell>
          <cell r="J47">
            <v>138</v>
          </cell>
          <cell r="L47">
            <v>0</v>
          </cell>
          <cell r="N47">
            <v>0</v>
          </cell>
          <cell r="P47">
            <v>351</v>
          </cell>
        </row>
        <row r="48">
          <cell r="F48">
            <v>498</v>
          </cell>
          <cell r="H48">
            <v>0</v>
          </cell>
          <cell r="J48">
            <v>480</v>
          </cell>
          <cell r="L48">
            <v>0</v>
          </cell>
          <cell r="N48">
            <v>0</v>
          </cell>
          <cell r="P48">
            <v>824</v>
          </cell>
        </row>
        <row r="49">
          <cell r="F49">
            <v>2530</v>
          </cell>
          <cell r="H49">
            <v>0</v>
          </cell>
          <cell r="J49">
            <v>2397</v>
          </cell>
          <cell r="L49">
            <v>0</v>
          </cell>
          <cell r="N49">
            <v>0</v>
          </cell>
          <cell r="P49">
            <v>2714</v>
          </cell>
        </row>
        <row r="50">
          <cell r="F50">
            <v>60</v>
          </cell>
          <cell r="H50">
            <v>0</v>
          </cell>
          <cell r="J50">
            <v>42</v>
          </cell>
          <cell r="L50">
            <v>0</v>
          </cell>
          <cell r="N50">
            <v>0</v>
          </cell>
          <cell r="P50">
            <v>712</v>
          </cell>
        </row>
        <row r="51">
          <cell r="F51">
            <v>754</v>
          </cell>
          <cell r="H51">
            <v>0</v>
          </cell>
          <cell r="J51">
            <v>934</v>
          </cell>
          <cell r="L51">
            <v>0</v>
          </cell>
          <cell r="N51">
            <v>1</v>
          </cell>
          <cell r="P51">
            <v>2113</v>
          </cell>
        </row>
        <row r="52">
          <cell r="F52">
            <v>973</v>
          </cell>
          <cell r="H52">
            <v>0</v>
          </cell>
          <cell r="J52">
            <v>2014</v>
          </cell>
          <cell r="L52">
            <v>0</v>
          </cell>
          <cell r="N52">
            <v>0</v>
          </cell>
          <cell r="P52">
            <v>8502</v>
          </cell>
        </row>
        <row r="53">
          <cell r="F53">
            <v>307</v>
          </cell>
          <cell r="H53">
            <v>0</v>
          </cell>
          <cell r="J53">
            <v>287</v>
          </cell>
          <cell r="L53">
            <v>0</v>
          </cell>
          <cell r="N53">
            <v>0</v>
          </cell>
          <cell r="P53">
            <v>600</v>
          </cell>
        </row>
        <row r="54">
          <cell r="F54">
            <v>38</v>
          </cell>
          <cell r="H54">
            <v>0</v>
          </cell>
          <cell r="J54">
            <v>38</v>
          </cell>
          <cell r="L54">
            <v>0</v>
          </cell>
          <cell r="N54">
            <v>0</v>
          </cell>
          <cell r="P54">
            <v>27</v>
          </cell>
        </row>
        <row r="55">
          <cell r="F55">
            <v>1375</v>
          </cell>
          <cell r="H55">
            <v>0</v>
          </cell>
          <cell r="J55">
            <v>1349</v>
          </cell>
          <cell r="L55">
            <v>8</v>
          </cell>
          <cell r="N55">
            <v>0</v>
          </cell>
          <cell r="P55">
            <v>1505</v>
          </cell>
        </row>
        <row r="56">
          <cell r="F56">
            <v>0</v>
          </cell>
          <cell r="H56">
            <v>0</v>
          </cell>
          <cell r="J56">
            <v>0</v>
          </cell>
          <cell r="L56">
            <v>0</v>
          </cell>
          <cell r="N56">
            <v>0</v>
          </cell>
          <cell r="P56">
            <v>3</v>
          </cell>
        </row>
        <row r="57">
          <cell r="F57">
            <v>421</v>
          </cell>
          <cell r="H57">
            <v>3</v>
          </cell>
          <cell r="J57">
            <v>421</v>
          </cell>
          <cell r="L57">
            <v>0</v>
          </cell>
          <cell r="N57">
            <v>0</v>
          </cell>
          <cell r="P57">
            <v>95</v>
          </cell>
        </row>
        <row r="58">
          <cell r="F58">
            <v>18</v>
          </cell>
          <cell r="H58">
            <v>0</v>
          </cell>
          <cell r="J58">
            <v>26</v>
          </cell>
          <cell r="L58">
            <v>0</v>
          </cell>
          <cell r="N58">
            <v>0</v>
          </cell>
          <cell r="P58">
            <v>72</v>
          </cell>
        </row>
        <row r="59">
          <cell r="F59">
            <v>774</v>
          </cell>
          <cell r="H59">
            <v>0</v>
          </cell>
          <cell r="J59">
            <v>791</v>
          </cell>
          <cell r="L59">
            <v>0</v>
          </cell>
          <cell r="N59">
            <v>0</v>
          </cell>
          <cell r="P59">
            <v>318</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zoomScale="82" zoomScaleNormal="82" workbookViewId="0">
      <selection activeCell="F15" sqref="F15"/>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37</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86</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2020</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38</v>
      </c>
      <c r="F18" s="20" t="s">
        <v>87</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V+MJXuC5d6whdh+4/pGPOpgXglf07EidEYAHRAy/+Rz7Bz9laDujGEd8FOzvPh8Rdp1stLnS2P+T/fqilLZlUg==" saltValue="TvGCyHKN2Zgv6piOt7Lnew=="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zoomScale="79" zoomScaleNormal="79" workbookViewId="0">
      <selection activeCell="B4" sqref="B4:F12"/>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87" t="s">
        <v>6</v>
      </c>
      <c r="C3" s="88"/>
      <c r="D3" s="88"/>
      <c r="E3" s="88"/>
      <c r="F3" s="89"/>
    </row>
    <row r="4" spans="2:6" ht="15" thickTop="1" x14ac:dyDescent="0.35">
      <c r="B4" s="90" t="s">
        <v>72</v>
      </c>
      <c r="C4" s="91"/>
      <c r="D4" s="91"/>
      <c r="E4" s="91"/>
      <c r="F4" s="92"/>
    </row>
    <row r="5" spans="2:6" ht="14.5" x14ac:dyDescent="0.35">
      <c r="B5" s="90"/>
      <c r="C5" s="91"/>
      <c r="D5" s="91"/>
      <c r="E5" s="91"/>
      <c r="F5" s="92"/>
    </row>
    <row r="6" spans="2:6" ht="14.5" x14ac:dyDescent="0.35">
      <c r="B6" s="90"/>
      <c r="C6" s="91"/>
      <c r="D6" s="91"/>
      <c r="E6" s="91"/>
      <c r="F6" s="92"/>
    </row>
    <row r="7" spans="2:6" ht="14.5" x14ac:dyDescent="0.35">
      <c r="B7" s="90"/>
      <c r="C7" s="91"/>
      <c r="D7" s="91"/>
      <c r="E7" s="91"/>
      <c r="F7" s="92"/>
    </row>
    <row r="8" spans="2:6" ht="14.5" x14ac:dyDescent="0.35">
      <c r="B8" s="90"/>
      <c r="C8" s="91"/>
      <c r="D8" s="91"/>
      <c r="E8" s="91"/>
      <c r="F8" s="92"/>
    </row>
    <row r="9" spans="2:6" ht="14.5" x14ac:dyDescent="0.35">
      <c r="B9" s="90"/>
      <c r="C9" s="91"/>
      <c r="D9" s="91"/>
      <c r="E9" s="91"/>
      <c r="F9" s="92"/>
    </row>
    <row r="10" spans="2:6" ht="14.5" x14ac:dyDescent="0.35">
      <c r="B10" s="90"/>
      <c r="C10" s="91"/>
      <c r="D10" s="91"/>
      <c r="E10" s="91"/>
      <c r="F10" s="92"/>
    </row>
    <row r="11" spans="2:6" ht="14.5" x14ac:dyDescent="0.35">
      <c r="B11" s="90"/>
      <c r="C11" s="91"/>
      <c r="D11" s="91"/>
      <c r="E11" s="91"/>
      <c r="F11" s="92"/>
    </row>
    <row r="12" spans="2:6" ht="53.25" customHeight="1" thickBot="1" x14ac:dyDescent="0.4">
      <c r="B12" s="93"/>
      <c r="C12" s="94"/>
      <c r="D12" s="94"/>
      <c r="E12" s="94"/>
      <c r="F12" s="95"/>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69" zoomScaleNormal="69" workbookViewId="0">
      <selection activeCell="D11" sqref="D11"/>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3"/>
    </row>
    <row r="2" spans="2:14" ht="15" thickBot="1" x14ac:dyDescent="0.4"/>
    <row r="3" spans="2:14" ht="25.5" customHeight="1" thickBot="1" x14ac:dyDescent="0.4">
      <c r="B3" s="98" t="s">
        <v>88</v>
      </c>
      <c r="C3" s="99"/>
      <c r="D3" s="99"/>
      <c r="E3" s="99"/>
      <c r="F3" s="99"/>
      <c r="G3" s="99"/>
      <c r="H3" s="99"/>
      <c r="I3" s="99"/>
      <c r="J3" s="99"/>
      <c r="K3" s="99"/>
      <c r="L3" s="99"/>
      <c r="M3" s="99"/>
      <c r="N3" s="100"/>
    </row>
    <row r="4" spans="2:14" ht="51.75" customHeight="1" x14ac:dyDescent="0.35">
      <c r="B4" s="101" t="s">
        <v>7</v>
      </c>
      <c r="C4" s="103" t="s">
        <v>8</v>
      </c>
      <c r="D4" s="105" t="s">
        <v>9</v>
      </c>
      <c r="E4" s="107" t="s">
        <v>95</v>
      </c>
      <c r="F4" s="109" t="s">
        <v>94</v>
      </c>
      <c r="G4" s="109" t="s">
        <v>10</v>
      </c>
      <c r="H4" s="109" t="s">
        <v>82</v>
      </c>
      <c r="I4" s="109" t="s">
        <v>35</v>
      </c>
      <c r="J4" s="109" t="s">
        <v>11</v>
      </c>
      <c r="K4" s="109" t="s">
        <v>85</v>
      </c>
      <c r="L4" s="107" t="s">
        <v>36</v>
      </c>
      <c r="M4" s="96" t="s">
        <v>73</v>
      </c>
      <c r="N4" s="97"/>
    </row>
    <row r="5" spans="2:14" ht="70.400000000000006" customHeight="1" x14ac:dyDescent="0.35">
      <c r="B5" s="101"/>
      <c r="C5" s="103"/>
      <c r="D5" s="106"/>
      <c r="E5" s="108"/>
      <c r="F5" s="103"/>
      <c r="G5" s="103"/>
      <c r="H5" s="103"/>
      <c r="I5" s="103"/>
      <c r="J5" s="103"/>
      <c r="K5" s="103"/>
      <c r="L5" s="103"/>
      <c r="M5" s="61" t="s">
        <v>92</v>
      </c>
      <c r="N5" s="32" t="s">
        <v>93</v>
      </c>
    </row>
    <row r="6" spans="2:14" ht="21" customHeight="1" thickBot="1" x14ac:dyDescent="0.4">
      <c r="B6" s="102"/>
      <c r="C6" s="104"/>
      <c r="D6" s="84">
        <v>-1</v>
      </c>
      <c r="E6" s="47">
        <v>-2</v>
      </c>
      <c r="F6" s="47">
        <v>-3</v>
      </c>
      <c r="G6" s="47">
        <v>-4</v>
      </c>
      <c r="H6" s="47">
        <v>-5</v>
      </c>
      <c r="I6" s="47">
        <v>-6</v>
      </c>
      <c r="J6" s="62">
        <v>-7</v>
      </c>
      <c r="K6" s="47">
        <v>-8</v>
      </c>
      <c r="L6" s="47">
        <v>-9</v>
      </c>
      <c r="M6" s="62">
        <v>-10</v>
      </c>
      <c r="N6" s="57">
        <v>-11</v>
      </c>
    </row>
    <row r="7" spans="2:14" ht="15.5" x14ac:dyDescent="0.35">
      <c r="B7" s="72">
        <v>1</v>
      </c>
      <c r="C7" s="75" t="s">
        <v>68</v>
      </c>
      <c r="D7" s="37">
        <f>'[1]Appendix 1'!D49</f>
        <v>15</v>
      </c>
      <c r="E7" s="37">
        <f>'[1]Appendix 1'!F49+'[2]Appendix 1'!F49+'[3]Appendix 1'!F49</f>
        <v>11</v>
      </c>
      <c r="F7" s="37">
        <f>'[1]Appendix 1'!H49+'[2]Appendix 1'!H49+'[3]Appendix 1'!H49</f>
        <v>0</v>
      </c>
      <c r="G7" s="37">
        <f>+'[1]Appendix 1'!J49+'[2]Appendix 1'!J49+'[3]Appendix 1'!J49</f>
        <v>2</v>
      </c>
      <c r="H7" s="37">
        <f>+'[1]Appendix 1'!L49+'[2]Appendix 1'!L49+'[3]Appendix 1'!L49</f>
        <v>0</v>
      </c>
      <c r="I7" s="37">
        <f>+'[1]Appendix 1'!N49+'[2]Appendix 1'!N49+'[3]Appendix 1'!N49</f>
        <v>1</v>
      </c>
      <c r="J7" s="37">
        <f>'[3]Appendix 1'!P49</f>
        <v>23</v>
      </c>
      <c r="K7" s="76">
        <f>IFERROR((H7/SUM($G7:$J7))*100,0)</f>
        <v>0</v>
      </c>
      <c r="L7" s="76">
        <f>IFERROR((I7/SUM($G7:$J7))*100,0)</f>
        <v>3.8461538461538463</v>
      </c>
      <c r="M7" s="77">
        <f>IFERROR((G7/SUM($G7:$J7))*100,0)</f>
        <v>7.6923076923076925</v>
      </c>
      <c r="N7" s="78">
        <v>40</v>
      </c>
    </row>
    <row r="8" spans="2:14" ht="15.5" x14ac:dyDescent="0.35">
      <c r="B8" s="73">
        <f>B7+1</f>
        <v>2</v>
      </c>
      <c r="C8" s="79" t="s">
        <v>46</v>
      </c>
      <c r="D8" s="37">
        <f>'[1]Appendix 1'!D50</f>
        <v>1387</v>
      </c>
      <c r="E8" s="37">
        <f>'[1]Appendix 1'!F50+'[2]Appendix 1'!F50+'[3]Appendix 1'!F50</f>
        <v>98</v>
      </c>
      <c r="F8" s="37">
        <f>'[1]Appendix 1'!H50+'[2]Appendix 1'!H50+'[3]Appendix 1'!H50</f>
        <v>66</v>
      </c>
      <c r="G8" s="37">
        <f>+'[1]Appendix 1'!J50+'[2]Appendix 1'!J50+'[3]Appendix 1'!J50</f>
        <v>129</v>
      </c>
      <c r="H8" s="37">
        <f>+'[1]Appendix 1'!L50+'[2]Appendix 1'!L50+'[3]Appendix 1'!L50</f>
        <v>0</v>
      </c>
      <c r="I8" s="37">
        <f>+'[1]Appendix 1'!N50+'[2]Appendix 1'!N50+'[3]Appendix 1'!N50</f>
        <v>0</v>
      </c>
      <c r="J8" s="37">
        <f>'[3]Appendix 1'!P50</f>
        <v>1356</v>
      </c>
      <c r="K8" s="29">
        <f t="shared" ref="K8:K44" si="0">IFERROR((H8/SUM($G8:$J8))*100,0)</f>
        <v>0</v>
      </c>
      <c r="L8" s="29">
        <f t="shared" ref="L8:L44" si="1">IFERROR((I8/SUM($G8:$J8))*100,0)</f>
        <v>0</v>
      </c>
      <c r="M8" s="70">
        <f t="shared" ref="M8:M44" si="2">IFERROR((G8/SUM($G8:$J8))*100,0)</f>
        <v>8.6868686868686869</v>
      </c>
      <c r="N8" s="34">
        <v>8.4488448844884481</v>
      </c>
    </row>
    <row r="9" spans="2:14" ht="15.5" x14ac:dyDescent="0.35">
      <c r="B9" s="73">
        <f t="shared" ref="B9:B44" si="3">B8+1</f>
        <v>3</v>
      </c>
      <c r="C9" s="79" t="s">
        <v>50</v>
      </c>
      <c r="D9" s="37">
        <f>'[1]Appendix 1'!D51</f>
        <v>1203</v>
      </c>
      <c r="E9" s="37">
        <f>'[1]Appendix 1'!F51+'[2]Appendix 1'!F51+'[3]Appendix 1'!F51</f>
        <v>93</v>
      </c>
      <c r="F9" s="37">
        <f>'[1]Appendix 1'!H51+'[2]Appendix 1'!H51+'[3]Appendix 1'!H51</f>
        <v>47</v>
      </c>
      <c r="G9" s="37">
        <f>+'[1]Appendix 1'!J51+'[2]Appendix 1'!J51+'[3]Appendix 1'!J51</f>
        <v>45</v>
      </c>
      <c r="H9" s="37">
        <f>+'[1]Appendix 1'!L51+'[2]Appendix 1'!L51+'[3]Appendix 1'!L51</f>
        <v>0</v>
      </c>
      <c r="I9" s="37">
        <f>+'[1]Appendix 1'!N51+'[2]Appendix 1'!N51+'[3]Appendix 1'!N51</f>
        <v>54</v>
      </c>
      <c r="J9" s="37">
        <f>'[3]Appendix 1'!P51</f>
        <v>1197</v>
      </c>
      <c r="K9" s="29">
        <f t="shared" si="0"/>
        <v>0</v>
      </c>
      <c r="L9" s="29">
        <f t="shared" si="1"/>
        <v>4.1666666666666661</v>
      </c>
      <c r="M9" s="70">
        <f t="shared" si="2"/>
        <v>3.4722222222222223</v>
      </c>
      <c r="N9" s="34">
        <v>2.9185867895545314</v>
      </c>
    </row>
    <row r="10" spans="2:14" ht="15.5" x14ac:dyDescent="0.35">
      <c r="B10" s="73">
        <f t="shared" si="3"/>
        <v>4</v>
      </c>
      <c r="C10" s="79" t="s">
        <v>47</v>
      </c>
      <c r="D10" s="37">
        <f>'[1]Appendix 1'!D52</f>
        <v>245</v>
      </c>
      <c r="E10" s="37">
        <f>'[1]Appendix 1'!F52+'[2]Appendix 1'!F52+'[3]Appendix 1'!F52</f>
        <v>23</v>
      </c>
      <c r="F10" s="37">
        <f>'[1]Appendix 1'!H52+'[2]Appendix 1'!H52+'[3]Appendix 1'!H52</f>
        <v>22</v>
      </c>
      <c r="G10" s="37">
        <f>+'[1]Appendix 1'!J52+'[2]Appendix 1'!J52+'[3]Appendix 1'!J52</f>
        <v>27</v>
      </c>
      <c r="H10" s="37">
        <f>+'[1]Appendix 1'!L52+'[2]Appendix 1'!L52+'[3]Appendix 1'!L52</f>
        <v>0</v>
      </c>
      <c r="I10" s="37">
        <f>+'[1]Appendix 1'!N52+'[2]Appendix 1'!N52+'[3]Appendix 1'!N52</f>
        <v>18</v>
      </c>
      <c r="J10" s="37">
        <f>'[3]Appendix 1'!P52</f>
        <v>223</v>
      </c>
      <c r="K10" s="29">
        <f t="shared" si="0"/>
        <v>0</v>
      </c>
      <c r="L10" s="29">
        <f t="shared" si="1"/>
        <v>6.7164179104477615</v>
      </c>
      <c r="M10" s="70">
        <f t="shared" si="2"/>
        <v>10.074626865671641</v>
      </c>
      <c r="N10" s="34">
        <v>5.343511450381679</v>
      </c>
    </row>
    <row r="11" spans="2:14" ht="15.5" x14ac:dyDescent="0.35">
      <c r="B11" s="73">
        <f t="shared" si="3"/>
        <v>5</v>
      </c>
      <c r="C11" s="79" t="s">
        <v>55</v>
      </c>
      <c r="D11" s="37">
        <f>'[1]Appendix 1'!D53</f>
        <v>5059</v>
      </c>
      <c r="E11" s="37">
        <f>'[1]Appendix 1'!F53+'[2]Appendix 1'!F53+'[3]Appendix 1'!F53</f>
        <v>383</v>
      </c>
      <c r="F11" s="37">
        <f>'[1]Appendix 1'!H53+'[2]Appendix 1'!H53+'[3]Appendix 1'!H53</f>
        <v>1285</v>
      </c>
      <c r="G11" s="37">
        <f>+'[1]Appendix 1'!J53+'[2]Appendix 1'!J53+'[3]Appendix 1'!J53</f>
        <v>841</v>
      </c>
      <c r="H11" s="37">
        <f>+'[1]Appendix 1'!L53+'[2]Appendix 1'!L53+'[3]Appendix 1'!L53</f>
        <v>0</v>
      </c>
      <c r="I11" s="37">
        <f>+'[1]Appendix 1'!N53+'[2]Appendix 1'!N53+'[3]Appendix 1'!N53</f>
        <v>0</v>
      </c>
      <c r="J11" s="37">
        <f>'[3]Appendix 1'!P53</f>
        <v>5447</v>
      </c>
      <c r="K11" s="29">
        <f t="shared" si="0"/>
        <v>0</v>
      </c>
      <c r="L11" s="29">
        <f t="shared" si="1"/>
        <v>0</v>
      </c>
      <c r="M11" s="70">
        <f t="shared" si="2"/>
        <v>13.37468193384224</v>
      </c>
      <c r="N11" s="34">
        <v>15.202815957090177</v>
      </c>
    </row>
    <row r="12" spans="2:14" ht="15.5" x14ac:dyDescent="0.35">
      <c r="B12" s="73">
        <f t="shared" si="3"/>
        <v>6</v>
      </c>
      <c r="C12" s="79" t="s">
        <v>60</v>
      </c>
      <c r="D12" s="37">
        <f>'[1]Appendix 1'!D54</f>
        <v>4834</v>
      </c>
      <c r="E12" s="37">
        <f>'[1]Appendix 1'!F54+'[2]Appendix 1'!F54+'[3]Appendix 1'!F54</f>
        <v>135</v>
      </c>
      <c r="F12" s="37">
        <f>'[1]Appendix 1'!H54+'[2]Appendix 1'!H54+'[3]Appendix 1'!H54</f>
        <v>1775</v>
      </c>
      <c r="G12" s="37">
        <f>+'[1]Appendix 1'!J54+'[2]Appendix 1'!J54+'[3]Appendix 1'!J54</f>
        <v>98</v>
      </c>
      <c r="H12" s="37">
        <f>+'[1]Appendix 1'!L54+'[2]Appendix 1'!L54+'[3]Appendix 1'!L54</f>
        <v>0</v>
      </c>
      <c r="I12" s="37">
        <f>+'[1]Appendix 1'!N54+'[2]Appendix 1'!N54+'[3]Appendix 1'!N54</f>
        <v>-766</v>
      </c>
      <c r="J12" s="37">
        <f>'[3]Appendix 1'!P54</f>
        <v>5637</v>
      </c>
      <c r="K12" s="29">
        <f t="shared" si="0"/>
        <v>0</v>
      </c>
      <c r="L12" s="29">
        <f t="shared" si="1"/>
        <v>-15.415576574763534</v>
      </c>
      <c r="M12" s="70">
        <f t="shared" si="2"/>
        <v>1.97222781243711</v>
      </c>
      <c r="N12" s="34">
        <v>3.0679767395227588</v>
      </c>
    </row>
    <row r="13" spans="2:14" ht="15.5" x14ac:dyDescent="0.35">
      <c r="B13" s="73">
        <f t="shared" si="3"/>
        <v>7</v>
      </c>
      <c r="C13" s="79" t="s">
        <v>51</v>
      </c>
      <c r="D13" s="37">
        <f>'[1]Appendix 1'!D55</f>
        <v>2893</v>
      </c>
      <c r="E13" s="37">
        <f>'[1]Appendix 1'!F55+'[2]Appendix 1'!F55+'[3]Appendix 1'!F55</f>
        <v>790</v>
      </c>
      <c r="F13" s="37">
        <f>'[1]Appendix 1'!H55+'[2]Appendix 1'!H55+'[3]Appendix 1'!H55</f>
        <v>636</v>
      </c>
      <c r="G13" s="37">
        <f>+'[1]Appendix 1'!J55+'[2]Appendix 1'!J55+'[3]Appendix 1'!J55</f>
        <v>1252</v>
      </c>
      <c r="H13" s="37">
        <f>+'[1]Appendix 1'!L55+'[2]Appendix 1'!L55+'[3]Appendix 1'!L55</f>
        <v>0</v>
      </c>
      <c r="I13" s="37">
        <f>+'[1]Appendix 1'!N55+'[2]Appendix 1'!N55+'[3]Appendix 1'!N55</f>
        <v>0</v>
      </c>
      <c r="J13" s="37">
        <f>'[3]Appendix 1'!P55</f>
        <v>2431</v>
      </c>
      <c r="K13" s="29">
        <f t="shared" si="0"/>
        <v>0</v>
      </c>
      <c r="L13" s="29">
        <f t="shared" si="1"/>
        <v>0</v>
      </c>
      <c r="M13" s="70">
        <f t="shared" si="2"/>
        <v>33.994026608742871</v>
      </c>
      <c r="N13" s="34">
        <v>34.66576332429991</v>
      </c>
    </row>
    <row r="14" spans="2:14" ht="15.5" x14ac:dyDescent="0.35">
      <c r="B14" s="73">
        <f t="shared" si="3"/>
        <v>8</v>
      </c>
      <c r="C14" s="80" t="s">
        <v>53</v>
      </c>
      <c r="D14" s="37">
        <f>'[1]Appendix 1'!D56</f>
        <v>1030</v>
      </c>
      <c r="E14" s="37">
        <f>'[1]Appendix 1'!F56+'[2]Appendix 1'!F56+'[3]Appendix 1'!F56</f>
        <v>16</v>
      </c>
      <c r="F14" s="37">
        <f>'[1]Appendix 1'!H56+'[2]Appendix 1'!H56+'[3]Appendix 1'!H56</f>
        <v>0</v>
      </c>
      <c r="G14" s="37">
        <f>+'[1]Appendix 1'!J56+'[2]Appendix 1'!J56+'[3]Appendix 1'!J56</f>
        <v>102</v>
      </c>
      <c r="H14" s="37">
        <f>+'[1]Appendix 1'!L56+'[2]Appendix 1'!L56+'[3]Appendix 1'!L56</f>
        <v>0</v>
      </c>
      <c r="I14" s="37">
        <f>+'[1]Appendix 1'!N56+'[2]Appendix 1'!N56+'[3]Appendix 1'!N56</f>
        <v>1</v>
      </c>
      <c r="J14" s="37">
        <f>'[3]Appendix 1'!P56</f>
        <v>943</v>
      </c>
      <c r="K14" s="29">
        <f t="shared" si="0"/>
        <v>0</v>
      </c>
      <c r="L14" s="29">
        <f t="shared" si="1"/>
        <v>9.5602294455066919E-2</v>
      </c>
      <c r="M14" s="70">
        <f t="shared" si="2"/>
        <v>9.7514340344168247</v>
      </c>
      <c r="N14" s="34">
        <v>4.2711234911792015</v>
      </c>
    </row>
    <row r="15" spans="2:14" ht="15.5" x14ac:dyDescent="0.35">
      <c r="B15" s="73">
        <f t="shared" si="3"/>
        <v>9</v>
      </c>
      <c r="C15" s="79" t="s">
        <v>54</v>
      </c>
      <c r="D15" s="37">
        <f>'[1]Appendix 1'!D57</f>
        <v>15424</v>
      </c>
      <c r="E15" s="37">
        <f>'[1]Appendix 1'!F57+'[2]Appendix 1'!F57+'[3]Appendix 1'!F57</f>
        <v>1078</v>
      </c>
      <c r="F15" s="37">
        <f>'[1]Appendix 1'!H57+'[2]Appendix 1'!H57+'[3]Appendix 1'!H57</f>
        <v>0</v>
      </c>
      <c r="G15" s="37">
        <f>+'[1]Appendix 1'!J57+'[2]Appendix 1'!J57+'[3]Appendix 1'!J57</f>
        <v>229</v>
      </c>
      <c r="H15" s="37">
        <f>+'[1]Appendix 1'!L57+'[2]Appendix 1'!L57+'[3]Appendix 1'!L57</f>
        <v>0</v>
      </c>
      <c r="I15" s="37">
        <f>+'[1]Appendix 1'!N57+'[2]Appendix 1'!N57+'[3]Appendix 1'!N57</f>
        <v>0</v>
      </c>
      <c r="J15" s="37">
        <f>'[3]Appendix 1'!P57</f>
        <v>16273</v>
      </c>
      <c r="K15" s="29">
        <f t="shared" si="0"/>
        <v>0</v>
      </c>
      <c r="L15" s="29">
        <f t="shared" si="1"/>
        <v>0</v>
      </c>
      <c r="M15" s="70">
        <f t="shared" si="2"/>
        <v>1.3877105805356926</v>
      </c>
      <c r="N15" s="34">
        <v>3.8943236338712688</v>
      </c>
    </row>
    <row r="16" spans="2:14" ht="15.5" x14ac:dyDescent="0.35">
      <c r="B16" s="73">
        <f t="shared" si="3"/>
        <v>10</v>
      </c>
      <c r="C16" s="79" t="s">
        <v>59</v>
      </c>
      <c r="D16" s="37">
        <f>'[1]Appendix 1'!D58</f>
        <v>1801</v>
      </c>
      <c r="E16" s="37">
        <f>'[1]Appendix 1'!F58+'[2]Appendix 1'!F58+'[3]Appendix 1'!F58</f>
        <v>208</v>
      </c>
      <c r="F16" s="37">
        <f>'[1]Appendix 1'!H58+'[2]Appendix 1'!H58+'[3]Appendix 1'!H58</f>
        <v>827</v>
      </c>
      <c r="G16" s="37">
        <f>+'[1]Appendix 1'!J58+'[2]Appendix 1'!J58+'[3]Appendix 1'!J58</f>
        <v>145</v>
      </c>
      <c r="H16" s="37">
        <f>+'[1]Appendix 1'!L58+'[2]Appendix 1'!L58+'[3]Appendix 1'!L58</f>
        <v>4</v>
      </c>
      <c r="I16" s="37">
        <f>+'[1]Appendix 1'!N58+'[2]Appendix 1'!N58+'[3]Appendix 1'!N58</f>
        <v>157</v>
      </c>
      <c r="J16" s="37">
        <f>'[3]Appendix 1'!P58</f>
        <v>1703</v>
      </c>
      <c r="K16" s="29">
        <f t="shared" si="0"/>
        <v>0.1991040318566451</v>
      </c>
      <c r="L16" s="29">
        <f t="shared" si="1"/>
        <v>7.8148332503733196</v>
      </c>
      <c r="M16" s="70">
        <f t="shared" si="2"/>
        <v>7.217521154803384</v>
      </c>
      <c r="N16" s="34">
        <v>10.257656781720954</v>
      </c>
    </row>
    <row r="17" spans="2:14" ht="15.5" x14ac:dyDescent="0.35">
      <c r="B17" s="73">
        <f t="shared" si="3"/>
        <v>11</v>
      </c>
      <c r="C17" s="79" t="s">
        <v>13</v>
      </c>
      <c r="D17" s="37">
        <f>'[1]Appendix 1'!D59</f>
        <v>1756</v>
      </c>
      <c r="E17" s="37">
        <f>'[1]Appendix 1'!F59+'[2]Appendix 1'!F59+'[3]Appendix 1'!F59</f>
        <v>588</v>
      </c>
      <c r="F17" s="37">
        <f>'[1]Appendix 1'!H59+'[2]Appendix 1'!H59+'[3]Appendix 1'!H59</f>
        <v>0</v>
      </c>
      <c r="G17" s="37">
        <f>+'[1]Appendix 1'!J59+'[2]Appendix 1'!J59+'[3]Appendix 1'!J59</f>
        <v>140</v>
      </c>
      <c r="H17" s="37">
        <f>+'[1]Appendix 1'!L59+'[2]Appendix 1'!L59+'[3]Appendix 1'!L59</f>
        <v>0</v>
      </c>
      <c r="I17" s="37">
        <f>+'[1]Appendix 1'!N59+'[2]Appendix 1'!N59+'[3]Appendix 1'!N59</f>
        <v>466</v>
      </c>
      <c r="J17" s="37">
        <f>'[3]Appendix 1'!P59</f>
        <v>1738</v>
      </c>
      <c r="K17" s="29">
        <f t="shared" si="0"/>
        <v>0</v>
      </c>
      <c r="L17" s="29">
        <f t="shared" si="1"/>
        <v>19.880546075085324</v>
      </c>
      <c r="M17" s="70">
        <f t="shared" si="2"/>
        <v>5.972696245733788</v>
      </c>
      <c r="N17" s="34">
        <v>5.5026892842366575</v>
      </c>
    </row>
    <row r="18" spans="2:14" ht="15.5" x14ac:dyDescent="0.35">
      <c r="B18" s="73">
        <f t="shared" si="3"/>
        <v>12</v>
      </c>
      <c r="C18" s="79" t="s">
        <v>63</v>
      </c>
      <c r="D18" s="37">
        <f>'[1]Appendix 1'!D60</f>
        <v>8259</v>
      </c>
      <c r="E18" s="37">
        <f>'[1]Appendix 1'!F60+'[2]Appendix 1'!F60+'[3]Appendix 1'!F60</f>
        <v>1058</v>
      </c>
      <c r="F18" s="37">
        <f>'[1]Appendix 1'!H60+'[2]Appendix 1'!H60+'[3]Appendix 1'!H60</f>
        <v>189</v>
      </c>
      <c r="G18" s="37">
        <f>+'[1]Appendix 1'!J60+'[2]Appendix 1'!J60+'[3]Appendix 1'!J60</f>
        <v>468</v>
      </c>
      <c r="H18" s="37">
        <f>+'[1]Appendix 1'!L60+'[2]Appendix 1'!L60+'[3]Appendix 1'!L60</f>
        <v>0</v>
      </c>
      <c r="I18" s="37">
        <f>+'[1]Appendix 1'!N60+'[2]Appendix 1'!N60+'[3]Appendix 1'!N60</f>
        <v>672</v>
      </c>
      <c r="J18" s="37">
        <f>'[3]Appendix 1'!P60</f>
        <v>8177</v>
      </c>
      <c r="K18" s="29">
        <f t="shared" si="0"/>
        <v>0</v>
      </c>
      <c r="L18" s="29">
        <f t="shared" si="1"/>
        <v>7.212622088655146</v>
      </c>
      <c r="M18" s="70">
        <f t="shared" si="2"/>
        <v>5.0230760974562623</v>
      </c>
      <c r="N18" s="34">
        <v>5.8406482106684674</v>
      </c>
    </row>
    <row r="19" spans="2:14" ht="15.5" x14ac:dyDescent="0.35">
      <c r="B19" s="73">
        <f t="shared" si="3"/>
        <v>13</v>
      </c>
      <c r="C19" s="79" t="s">
        <v>40</v>
      </c>
      <c r="D19" s="37">
        <f>'[1]Appendix 1'!D61</f>
        <v>10030</v>
      </c>
      <c r="E19" s="37">
        <f>'[1]Appendix 1'!F61+'[2]Appendix 1'!F61+'[3]Appendix 1'!F61</f>
        <v>1637</v>
      </c>
      <c r="F19" s="37">
        <f>'[1]Appendix 1'!H61+'[2]Appendix 1'!H61+'[3]Appendix 1'!H61</f>
        <v>2239</v>
      </c>
      <c r="G19" s="37">
        <f>+'[1]Appendix 1'!J61+'[2]Appendix 1'!J61+'[3]Appendix 1'!J61</f>
        <v>793</v>
      </c>
      <c r="H19" s="37">
        <f>+'[1]Appendix 1'!L61+'[2]Appendix 1'!L61+'[3]Appendix 1'!L61</f>
        <v>0</v>
      </c>
      <c r="I19" s="37">
        <f>+'[1]Appendix 1'!N61+'[2]Appendix 1'!N61+'[3]Appendix 1'!N61</f>
        <v>73</v>
      </c>
      <c r="J19" s="37">
        <f>'[3]Appendix 1'!P61</f>
        <v>10801</v>
      </c>
      <c r="K19" s="29">
        <f t="shared" si="0"/>
        <v>0</v>
      </c>
      <c r="L19" s="29">
        <f t="shared" si="1"/>
        <v>0.62569640867403786</v>
      </c>
      <c r="M19" s="70">
        <f t="shared" si="2"/>
        <v>6.7969486586097538</v>
      </c>
      <c r="N19" s="34">
        <v>7.3233720715735098</v>
      </c>
    </row>
    <row r="20" spans="2:14" ht="15.5" x14ac:dyDescent="0.35">
      <c r="B20" s="73">
        <f t="shared" si="3"/>
        <v>14</v>
      </c>
      <c r="C20" s="79" t="s">
        <v>48</v>
      </c>
      <c r="D20" s="37">
        <f>'[1]Appendix 1'!D62</f>
        <v>5164</v>
      </c>
      <c r="E20" s="37">
        <f>'[1]Appendix 1'!F62+'[2]Appendix 1'!F62+'[3]Appendix 1'!F62</f>
        <v>371</v>
      </c>
      <c r="F20" s="37">
        <f>'[1]Appendix 1'!H62+'[2]Appendix 1'!H62+'[3]Appendix 1'!H62</f>
        <v>1516</v>
      </c>
      <c r="G20" s="37">
        <f>+'[1]Appendix 1'!J62+'[2]Appendix 1'!J62+'[3]Appendix 1'!J62</f>
        <v>356</v>
      </c>
      <c r="H20" s="37">
        <f>+'[1]Appendix 1'!L62+'[2]Appendix 1'!L62+'[3]Appendix 1'!L62</f>
        <v>26</v>
      </c>
      <c r="I20" s="37">
        <f>+'[1]Appendix 1'!N62+'[2]Appendix 1'!N62+'[3]Appendix 1'!N62</f>
        <v>106</v>
      </c>
      <c r="J20" s="37">
        <f>'[3]Appendix 1'!P62</f>
        <v>5047</v>
      </c>
      <c r="K20" s="29">
        <f t="shared" si="0"/>
        <v>0.46973803071364051</v>
      </c>
      <c r="L20" s="29">
        <f t="shared" si="1"/>
        <v>1.915085817524842</v>
      </c>
      <c r="M20" s="70">
        <f t="shared" si="2"/>
        <v>6.4317976513098465</v>
      </c>
      <c r="N20" s="34">
        <v>5.8354476259514314</v>
      </c>
    </row>
    <row r="21" spans="2:14" ht="15.5" x14ac:dyDescent="0.35">
      <c r="B21" s="73">
        <f t="shared" si="3"/>
        <v>15</v>
      </c>
      <c r="C21" s="79" t="s">
        <v>62</v>
      </c>
      <c r="D21" s="37">
        <f>'[1]Appendix 1'!D63</f>
        <v>259</v>
      </c>
      <c r="E21" s="37">
        <f>'[1]Appendix 1'!F63+'[2]Appendix 1'!F63+'[3]Appendix 1'!F63</f>
        <v>308</v>
      </c>
      <c r="F21" s="37">
        <f>'[1]Appendix 1'!H63+'[2]Appendix 1'!H63+'[3]Appendix 1'!H63</f>
        <v>366</v>
      </c>
      <c r="G21" s="37">
        <f>+'[1]Appendix 1'!J63+'[2]Appendix 1'!J63+'[3]Appendix 1'!J63</f>
        <v>160</v>
      </c>
      <c r="H21" s="37">
        <f>+'[1]Appendix 1'!L63+'[2]Appendix 1'!L63+'[3]Appendix 1'!L63</f>
        <v>1</v>
      </c>
      <c r="I21" s="37">
        <f>+'[1]Appendix 1'!N63+'[2]Appendix 1'!N63+'[3]Appendix 1'!N63</f>
        <v>48</v>
      </c>
      <c r="J21" s="37">
        <f>'[3]Appendix 1'!P63</f>
        <v>358</v>
      </c>
      <c r="K21" s="29">
        <f t="shared" si="0"/>
        <v>0.17636684303350969</v>
      </c>
      <c r="L21" s="29">
        <f t="shared" si="1"/>
        <v>8.4656084656084651</v>
      </c>
      <c r="M21" s="70">
        <f t="shared" si="2"/>
        <v>28.21869488536155</v>
      </c>
      <c r="N21" s="34">
        <v>45.252525252525253</v>
      </c>
    </row>
    <row r="22" spans="2:14" ht="15.5" x14ac:dyDescent="0.35">
      <c r="B22" s="73">
        <f t="shared" si="3"/>
        <v>16</v>
      </c>
      <c r="C22" s="79" t="s">
        <v>42</v>
      </c>
      <c r="D22" s="37">
        <f>'[1]Appendix 1'!D64</f>
        <v>1293</v>
      </c>
      <c r="E22" s="37">
        <f>'[1]Appendix 1'!F64+'[2]Appendix 1'!F64+'[3]Appendix 1'!F64</f>
        <v>250</v>
      </c>
      <c r="F22" s="37">
        <f>'[1]Appendix 1'!H64+'[2]Appendix 1'!H64+'[3]Appendix 1'!H64</f>
        <v>540</v>
      </c>
      <c r="G22" s="37">
        <f>+'[1]Appendix 1'!J64+'[2]Appendix 1'!J64+'[3]Appendix 1'!J64</f>
        <v>182</v>
      </c>
      <c r="H22" s="37">
        <f>+'[1]Appendix 1'!L64+'[2]Appendix 1'!L64+'[3]Appendix 1'!L64</f>
        <v>1</v>
      </c>
      <c r="I22" s="37">
        <f>+'[1]Appendix 1'!N64+'[2]Appendix 1'!N64+'[3]Appendix 1'!N64</f>
        <v>46</v>
      </c>
      <c r="J22" s="37">
        <f>'[3]Appendix 1'!P64</f>
        <v>1314</v>
      </c>
      <c r="K22" s="29">
        <f t="shared" si="0"/>
        <v>6.4808813998703821E-2</v>
      </c>
      <c r="L22" s="29">
        <f t="shared" si="1"/>
        <v>2.9812054439403757</v>
      </c>
      <c r="M22" s="70">
        <f t="shared" si="2"/>
        <v>11.795204147764096</v>
      </c>
      <c r="N22" s="34">
        <v>9.6234309623430967</v>
      </c>
    </row>
    <row r="23" spans="2:14" ht="15.5" x14ac:dyDescent="0.35">
      <c r="B23" s="73">
        <f t="shared" si="3"/>
        <v>17</v>
      </c>
      <c r="C23" s="79" t="s">
        <v>49</v>
      </c>
      <c r="D23" s="37">
        <f>'[1]Appendix 1'!D65</f>
        <v>4212</v>
      </c>
      <c r="E23" s="37">
        <f>'[1]Appendix 1'!F65+'[2]Appendix 1'!F65+'[3]Appendix 1'!F65</f>
        <v>152</v>
      </c>
      <c r="F23" s="37">
        <f>'[1]Appendix 1'!H65+'[2]Appendix 1'!H65+'[3]Appendix 1'!H65</f>
        <v>440</v>
      </c>
      <c r="G23" s="37">
        <f>+'[1]Appendix 1'!J65+'[2]Appendix 1'!J65+'[3]Appendix 1'!J65</f>
        <v>221</v>
      </c>
      <c r="H23" s="37">
        <f>+'[1]Appendix 1'!L65+'[2]Appendix 1'!L65+'[3]Appendix 1'!L65</f>
        <v>0</v>
      </c>
      <c r="I23" s="37">
        <f>+'[1]Appendix 1'!N65+'[2]Appendix 1'!N65+'[3]Appendix 1'!N65</f>
        <v>0</v>
      </c>
      <c r="J23" s="37">
        <f>'[3]Appendix 1'!P65</f>
        <v>4143</v>
      </c>
      <c r="K23" s="29">
        <f t="shared" si="0"/>
        <v>0</v>
      </c>
      <c r="L23" s="29">
        <f t="shared" si="1"/>
        <v>0</v>
      </c>
      <c r="M23" s="70">
        <f t="shared" si="2"/>
        <v>5.0641613198900091</v>
      </c>
      <c r="N23" s="34">
        <v>7.0609002647837595</v>
      </c>
    </row>
    <row r="24" spans="2:14" ht="15.5" x14ac:dyDescent="0.35">
      <c r="B24" s="73">
        <f t="shared" si="3"/>
        <v>18</v>
      </c>
      <c r="C24" s="79" t="s">
        <v>77</v>
      </c>
      <c r="D24" s="37">
        <f>'[1]Appendix 1'!D66</f>
        <v>3185</v>
      </c>
      <c r="E24" s="37">
        <f>'[1]Appendix 1'!F66+'[2]Appendix 1'!F66+'[3]Appendix 1'!F66</f>
        <v>413</v>
      </c>
      <c r="F24" s="37">
        <f>'[1]Appendix 1'!H66+'[2]Appendix 1'!H66+'[3]Appendix 1'!H66</f>
        <v>299</v>
      </c>
      <c r="G24" s="37">
        <f>+'[1]Appendix 1'!J66+'[2]Appendix 1'!J66+'[3]Appendix 1'!J66</f>
        <v>209</v>
      </c>
      <c r="H24" s="37">
        <f>+'[1]Appendix 1'!L66+'[2]Appendix 1'!L66+'[3]Appendix 1'!L66</f>
        <v>0</v>
      </c>
      <c r="I24" s="37">
        <f>+'[1]Appendix 1'!N66+'[2]Appendix 1'!N66+'[3]Appendix 1'!N66</f>
        <v>859</v>
      </c>
      <c r="J24" s="37">
        <f>'[3]Appendix 1'!P66</f>
        <v>2530</v>
      </c>
      <c r="K24" s="29">
        <f t="shared" si="0"/>
        <v>0</v>
      </c>
      <c r="L24" s="29">
        <f t="shared" si="1"/>
        <v>23.87437465258477</v>
      </c>
      <c r="M24" s="70">
        <f t="shared" si="2"/>
        <v>5.8087826570316841</v>
      </c>
      <c r="N24" s="34">
        <v>5.7319223985890648</v>
      </c>
    </row>
    <row r="25" spans="2:14" ht="15.5" x14ac:dyDescent="0.35">
      <c r="B25" s="73">
        <f t="shared" si="3"/>
        <v>19</v>
      </c>
      <c r="C25" s="79" t="s">
        <v>76</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5">
        <f t="shared" si="2"/>
        <v>0</v>
      </c>
      <c r="N25" s="34">
        <v>0</v>
      </c>
    </row>
    <row r="26" spans="2:14" ht="15.5" x14ac:dyDescent="0.35">
      <c r="B26" s="73">
        <f t="shared" si="3"/>
        <v>20</v>
      </c>
      <c r="C26" s="80" t="s">
        <v>14</v>
      </c>
      <c r="D26" s="37">
        <f>'[1]Appendix 1'!D68</f>
        <v>8136</v>
      </c>
      <c r="E26" s="37">
        <f>'[1]Appendix 1'!F68+'[2]Appendix 1'!F68+'[3]Appendix 1'!F68</f>
        <v>913</v>
      </c>
      <c r="F26" s="37">
        <f>'[1]Appendix 1'!H68+'[2]Appendix 1'!H68+'[3]Appendix 1'!H68</f>
        <v>0</v>
      </c>
      <c r="G26" s="37">
        <f>+'[1]Appendix 1'!J68+'[2]Appendix 1'!J68+'[3]Appendix 1'!J68</f>
        <v>1383</v>
      </c>
      <c r="H26" s="37">
        <f>+'[1]Appendix 1'!L68+'[2]Appendix 1'!L68+'[3]Appendix 1'!L68</f>
        <v>0</v>
      </c>
      <c r="I26" s="37">
        <f>+'[1]Appendix 1'!N68+'[2]Appendix 1'!N68+'[3]Appendix 1'!N68</f>
        <v>201</v>
      </c>
      <c r="J26" s="37">
        <f>'[3]Appendix 1'!P68</f>
        <v>7465</v>
      </c>
      <c r="K26" s="29">
        <f t="shared" si="0"/>
        <v>0</v>
      </c>
      <c r="L26" s="29">
        <f t="shared" si="1"/>
        <v>2.2212399160128191</v>
      </c>
      <c r="M26" s="70">
        <f t="shared" si="2"/>
        <v>15.283456735550891</v>
      </c>
      <c r="N26" s="34">
        <v>4.8290203327171906</v>
      </c>
    </row>
    <row r="27" spans="2:14" ht="15.5" x14ac:dyDescent="0.35">
      <c r="B27" s="73">
        <f t="shared" si="3"/>
        <v>21</v>
      </c>
      <c r="C27" s="79" t="s">
        <v>61</v>
      </c>
      <c r="D27" s="37">
        <f>'[1]Appendix 1'!D69</f>
        <v>1984</v>
      </c>
      <c r="E27" s="37">
        <f>'[1]Appendix 1'!F69+'[2]Appendix 1'!F69+'[3]Appendix 1'!F69</f>
        <v>154</v>
      </c>
      <c r="F27" s="37">
        <f>'[1]Appendix 1'!H69+'[2]Appendix 1'!H69+'[3]Appendix 1'!H69</f>
        <v>200</v>
      </c>
      <c r="G27" s="37">
        <f>+'[1]Appendix 1'!J69+'[2]Appendix 1'!J69+'[3]Appendix 1'!J69</f>
        <v>129</v>
      </c>
      <c r="H27" s="37">
        <f>+'[1]Appendix 1'!L69+'[2]Appendix 1'!L69+'[3]Appendix 1'!L69</f>
        <v>0</v>
      </c>
      <c r="I27" s="37">
        <f>+'[1]Appendix 1'!N69+'[2]Appendix 1'!N69+'[3]Appendix 1'!N69</f>
        <v>0</v>
      </c>
      <c r="J27" s="37">
        <f>'[3]Appendix 1'!P69</f>
        <v>2009</v>
      </c>
      <c r="K27" s="29">
        <f t="shared" si="0"/>
        <v>0</v>
      </c>
      <c r="L27" s="29">
        <f t="shared" si="1"/>
        <v>0</v>
      </c>
      <c r="M27" s="70">
        <f t="shared" si="2"/>
        <v>6.033676333021516</v>
      </c>
      <c r="N27" s="34">
        <v>1.9221291276490884</v>
      </c>
    </row>
    <row r="28" spans="2:14" ht="15.5" x14ac:dyDescent="0.35">
      <c r="B28" s="73">
        <f t="shared" si="3"/>
        <v>22</v>
      </c>
      <c r="C28" s="79" t="s">
        <v>39</v>
      </c>
      <c r="D28" s="37">
        <f>'[1]Appendix 1'!D70</f>
        <v>253</v>
      </c>
      <c r="E28" s="37">
        <f>'[1]Appendix 1'!F70+'[2]Appendix 1'!F70+'[3]Appendix 1'!F70</f>
        <v>461</v>
      </c>
      <c r="F28" s="37">
        <f>'[1]Appendix 1'!H70+'[2]Appendix 1'!H70+'[3]Appendix 1'!H70</f>
        <v>129</v>
      </c>
      <c r="G28" s="37">
        <f>+'[1]Appendix 1'!J70+'[2]Appendix 1'!J70+'[3]Appendix 1'!J70</f>
        <v>526</v>
      </c>
      <c r="H28" s="37">
        <f>+'[1]Appendix 1'!L70+'[2]Appendix 1'!L70+'[3]Appendix 1'!L70</f>
        <v>8</v>
      </c>
      <c r="I28" s="37">
        <f>+'[1]Appendix 1'!N70+'[2]Appendix 1'!N70+'[3]Appendix 1'!N70</f>
        <v>0</v>
      </c>
      <c r="J28" s="37">
        <f>'[3]Appendix 1'!P70</f>
        <v>180</v>
      </c>
      <c r="K28" s="29">
        <f t="shared" si="0"/>
        <v>1.1204481792717087</v>
      </c>
      <c r="L28" s="29">
        <f t="shared" si="1"/>
        <v>0</v>
      </c>
      <c r="M28" s="70">
        <f t="shared" si="2"/>
        <v>73.669467787114854</v>
      </c>
      <c r="N28" s="34">
        <v>63.06818181818182</v>
      </c>
    </row>
    <row r="29" spans="2:14" ht="15.5" x14ac:dyDescent="0.35">
      <c r="B29" s="73">
        <f t="shared" si="3"/>
        <v>23</v>
      </c>
      <c r="C29" s="79" t="s">
        <v>43</v>
      </c>
      <c r="D29" s="37">
        <f>'[1]Appendix 1'!D71</f>
        <v>2513</v>
      </c>
      <c r="E29" s="37">
        <f>'[1]Appendix 1'!F71+'[2]Appendix 1'!F71+'[3]Appendix 1'!F71</f>
        <v>940</v>
      </c>
      <c r="F29" s="37">
        <f>'[1]Appendix 1'!H71+'[2]Appendix 1'!H71+'[3]Appendix 1'!H71</f>
        <v>44</v>
      </c>
      <c r="G29" s="37">
        <f>+'[1]Appendix 1'!J71+'[2]Appendix 1'!J71+'[3]Appendix 1'!J71</f>
        <v>490</v>
      </c>
      <c r="H29" s="37">
        <f>+'[1]Appendix 1'!L71+'[2]Appendix 1'!L71+'[3]Appendix 1'!L71</f>
        <v>0</v>
      </c>
      <c r="I29" s="37">
        <f>+'[1]Appendix 1'!N71+'[2]Appendix 1'!N71+'[3]Appendix 1'!N71</f>
        <v>0</v>
      </c>
      <c r="J29" s="37">
        <f>'[3]Appendix 1'!P71</f>
        <v>2963</v>
      </c>
      <c r="K29" s="29">
        <f t="shared" si="0"/>
        <v>0</v>
      </c>
      <c r="L29" s="29">
        <f t="shared" si="1"/>
        <v>0</v>
      </c>
      <c r="M29" s="70">
        <f t="shared" si="2"/>
        <v>14.190558934260064</v>
      </c>
      <c r="N29" s="34">
        <v>25.955533349987508</v>
      </c>
    </row>
    <row r="30" spans="2:14" ht="15.5" x14ac:dyDescent="0.35">
      <c r="B30" s="73">
        <f t="shared" si="3"/>
        <v>24</v>
      </c>
      <c r="C30" s="80" t="s">
        <v>71</v>
      </c>
      <c r="D30" s="37">
        <f>'[1]Appendix 1'!D72</f>
        <v>4066</v>
      </c>
      <c r="E30" s="37">
        <f>'[1]Appendix 1'!F72+'[2]Appendix 1'!F72+'[3]Appendix 1'!F72</f>
        <v>142</v>
      </c>
      <c r="F30" s="37">
        <f>'[1]Appendix 1'!H72+'[2]Appendix 1'!H72+'[3]Appendix 1'!H72</f>
        <v>122</v>
      </c>
      <c r="G30" s="37">
        <f>+'[1]Appendix 1'!J72+'[2]Appendix 1'!J72+'[3]Appendix 1'!J72</f>
        <v>52</v>
      </c>
      <c r="H30" s="37">
        <f>+'[1]Appendix 1'!L72+'[2]Appendix 1'!L72+'[3]Appendix 1'!L72</f>
        <v>0</v>
      </c>
      <c r="I30" s="37">
        <f>+'[1]Appendix 1'!N72+'[2]Appendix 1'!N72+'[3]Appendix 1'!N72</f>
        <v>289</v>
      </c>
      <c r="J30" s="37">
        <f>'[3]Appendix 1'!P72</f>
        <v>3867</v>
      </c>
      <c r="K30" s="29">
        <f t="shared" si="0"/>
        <v>0</v>
      </c>
      <c r="L30" s="29">
        <f t="shared" si="1"/>
        <v>6.8678707224334596</v>
      </c>
      <c r="M30" s="70">
        <f t="shared" si="2"/>
        <v>1.2357414448669202</v>
      </c>
      <c r="N30" s="34">
        <v>1.3349225268176401</v>
      </c>
    </row>
    <row r="31" spans="2:14" ht="15.5" x14ac:dyDescent="0.35">
      <c r="B31" s="73">
        <f t="shared" si="3"/>
        <v>25</v>
      </c>
      <c r="C31" s="79" t="s">
        <v>70</v>
      </c>
      <c r="D31" s="37">
        <f>'[1]Appendix 1'!D73</f>
        <v>546</v>
      </c>
      <c r="E31" s="37">
        <f>'[1]Appendix 1'!F73+'[2]Appendix 1'!F73+'[3]Appendix 1'!F73</f>
        <v>159</v>
      </c>
      <c r="F31" s="37">
        <f>'[1]Appendix 1'!H73+'[2]Appendix 1'!H73+'[3]Appendix 1'!H73</f>
        <v>0</v>
      </c>
      <c r="G31" s="37">
        <f>+'[1]Appendix 1'!J73+'[2]Appendix 1'!J73+'[3]Appendix 1'!J73</f>
        <v>80</v>
      </c>
      <c r="H31" s="37">
        <f>+'[1]Appendix 1'!L73+'[2]Appendix 1'!L73+'[3]Appendix 1'!L73</f>
        <v>0</v>
      </c>
      <c r="I31" s="37">
        <f>+'[1]Appendix 1'!N73+'[2]Appendix 1'!N73+'[3]Appendix 1'!N73</f>
        <v>78</v>
      </c>
      <c r="J31" s="37">
        <f>'[3]Appendix 1'!P73</f>
        <v>547</v>
      </c>
      <c r="K31" s="29">
        <f t="shared" si="0"/>
        <v>0</v>
      </c>
      <c r="L31" s="29">
        <f t="shared" si="1"/>
        <v>11.063829787234042</v>
      </c>
      <c r="M31" s="70">
        <f t="shared" si="2"/>
        <v>11.347517730496454</v>
      </c>
      <c r="N31" s="34">
        <v>7.9681274900398407</v>
      </c>
    </row>
    <row r="32" spans="2:14" ht="15.5" x14ac:dyDescent="0.35">
      <c r="B32" s="73">
        <f t="shared" si="3"/>
        <v>26</v>
      </c>
      <c r="C32" s="79" t="s">
        <v>52</v>
      </c>
      <c r="D32" s="37">
        <f>'[1]Appendix 1'!D74</f>
        <v>2169</v>
      </c>
      <c r="E32" s="37">
        <f>'[1]Appendix 1'!F74+'[2]Appendix 1'!F74+'[3]Appendix 1'!F74</f>
        <v>433</v>
      </c>
      <c r="F32" s="37">
        <f>'[1]Appendix 1'!H74+'[2]Appendix 1'!H74+'[3]Appendix 1'!H74</f>
        <v>2</v>
      </c>
      <c r="G32" s="37">
        <f>+'[1]Appendix 1'!J74+'[2]Appendix 1'!J74+'[3]Appendix 1'!J74</f>
        <v>208</v>
      </c>
      <c r="H32" s="37">
        <f>+'[1]Appendix 1'!L74+'[2]Appendix 1'!L74+'[3]Appendix 1'!L74</f>
        <v>0</v>
      </c>
      <c r="I32" s="37">
        <f>+'[1]Appendix 1'!N74+'[2]Appendix 1'!N74+'[3]Appendix 1'!N74</f>
        <v>59</v>
      </c>
      <c r="J32" s="37">
        <f>'[3]Appendix 1'!P74</f>
        <v>2335</v>
      </c>
      <c r="K32" s="29">
        <f t="shared" si="0"/>
        <v>0</v>
      </c>
      <c r="L32" s="29">
        <f t="shared" si="1"/>
        <v>2.2674865488086087</v>
      </c>
      <c r="M32" s="70">
        <f t="shared" si="2"/>
        <v>7.9938508839354343</v>
      </c>
      <c r="N32" s="34">
        <v>7.6206604572396284</v>
      </c>
    </row>
    <row r="33" spans="1:14" ht="15.5" x14ac:dyDescent="0.35">
      <c r="B33" s="73">
        <f t="shared" si="3"/>
        <v>27</v>
      </c>
      <c r="C33" s="79" t="s">
        <v>58</v>
      </c>
      <c r="D33" s="37">
        <f>'[1]Appendix 1'!D75</f>
        <v>2058</v>
      </c>
      <c r="E33" s="37">
        <f>'[1]Appendix 1'!F75+'[2]Appendix 1'!F75+'[3]Appendix 1'!F75</f>
        <v>63</v>
      </c>
      <c r="F33" s="37">
        <f>'[1]Appendix 1'!H75+'[2]Appendix 1'!H75+'[3]Appendix 1'!H75</f>
        <v>444</v>
      </c>
      <c r="G33" s="37">
        <f>+'[1]Appendix 1'!J75+'[2]Appendix 1'!J75+'[3]Appendix 1'!J75</f>
        <v>73</v>
      </c>
      <c r="H33" s="37">
        <f>+'[1]Appendix 1'!L75+'[2]Appendix 1'!L75+'[3]Appendix 1'!L75</f>
        <v>0</v>
      </c>
      <c r="I33" s="37">
        <f>+'[1]Appendix 1'!N75+'[2]Appendix 1'!N75+'[3]Appendix 1'!N75</f>
        <v>21</v>
      </c>
      <c r="J33" s="37">
        <f>'[3]Appendix 1'!P75</f>
        <v>2027</v>
      </c>
      <c r="K33" s="29">
        <f t="shared" si="0"/>
        <v>0</v>
      </c>
      <c r="L33" s="29">
        <f t="shared" si="1"/>
        <v>0.99009900990099009</v>
      </c>
      <c r="M33" s="70">
        <f t="shared" si="2"/>
        <v>3.4417727487034413</v>
      </c>
      <c r="N33" s="34">
        <v>3.5597189695550355</v>
      </c>
    </row>
    <row r="34" spans="1:14" ht="15.5" x14ac:dyDescent="0.35">
      <c r="B34" s="73">
        <f t="shared" si="3"/>
        <v>28</v>
      </c>
      <c r="C34" s="79" t="s">
        <v>66</v>
      </c>
      <c r="D34" s="37">
        <f>'[1]Appendix 1'!D76</f>
        <v>206</v>
      </c>
      <c r="E34" s="37">
        <f>'[1]Appendix 1'!F76+'[2]Appendix 1'!F76+'[3]Appendix 1'!F76</f>
        <v>40</v>
      </c>
      <c r="F34" s="37">
        <f>'[1]Appendix 1'!H76+'[2]Appendix 1'!H76+'[3]Appendix 1'!H76</f>
        <v>18</v>
      </c>
      <c r="G34" s="37">
        <f>+'[1]Appendix 1'!J76+'[2]Appendix 1'!J76+'[3]Appendix 1'!J76</f>
        <v>9</v>
      </c>
      <c r="H34" s="37">
        <f>+'[1]Appendix 1'!L76+'[2]Appendix 1'!L76+'[3]Appendix 1'!L76</f>
        <v>0</v>
      </c>
      <c r="I34" s="37">
        <f>+'[1]Appendix 1'!N76+'[2]Appendix 1'!N76+'[3]Appendix 1'!N76</f>
        <v>0</v>
      </c>
      <c r="J34" s="37">
        <f>'[3]Appendix 1'!P76</f>
        <v>237</v>
      </c>
      <c r="K34" s="29">
        <f t="shared" si="0"/>
        <v>0</v>
      </c>
      <c r="L34" s="29">
        <f t="shared" si="1"/>
        <v>0</v>
      </c>
      <c r="M34" s="70">
        <f t="shared" si="2"/>
        <v>3.6585365853658534</v>
      </c>
      <c r="N34" s="34">
        <v>4.1860465116279073</v>
      </c>
    </row>
    <row r="35" spans="1:14" ht="15.5" x14ac:dyDescent="0.35">
      <c r="B35" s="73">
        <f t="shared" si="3"/>
        <v>29</v>
      </c>
      <c r="C35" s="80" t="s">
        <v>41</v>
      </c>
      <c r="D35" s="37">
        <f>'[1]Appendix 1'!D77</f>
        <v>394</v>
      </c>
      <c r="E35" s="37">
        <f>'[1]Appendix 1'!F77+'[2]Appendix 1'!F77+'[3]Appendix 1'!F77</f>
        <v>67</v>
      </c>
      <c r="F35" s="37">
        <f>'[1]Appendix 1'!H77+'[2]Appendix 1'!H77+'[3]Appendix 1'!H77</f>
        <v>-374</v>
      </c>
      <c r="G35" s="37">
        <f>+'[1]Appendix 1'!J77+'[2]Appendix 1'!J77+'[3]Appendix 1'!J77</f>
        <v>102</v>
      </c>
      <c r="H35" s="37">
        <f>+'[1]Appendix 1'!L77+'[2]Appendix 1'!L77+'[3]Appendix 1'!L77</f>
        <v>0</v>
      </c>
      <c r="I35" s="37">
        <f>+'[1]Appendix 1'!N77+'[2]Appendix 1'!N77+'[3]Appendix 1'!N77</f>
        <v>0</v>
      </c>
      <c r="J35" s="37">
        <f>'[3]Appendix 1'!P77</f>
        <v>359</v>
      </c>
      <c r="K35" s="29">
        <f t="shared" si="0"/>
        <v>0</v>
      </c>
      <c r="L35" s="29">
        <f t="shared" si="1"/>
        <v>0</v>
      </c>
      <c r="M35" s="70">
        <f t="shared" si="2"/>
        <v>22.125813449023862</v>
      </c>
      <c r="N35" s="34">
        <v>6.1904761904761907</v>
      </c>
    </row>
    <row r="36" spans="1:14" ht="15.5" x14ac:dyDescent="0.35">
      <c r="B36" s="73">
        <f t="shared" si="3"/>
        <v>30</v>
      </c>
      <c r="C36" s="79" t="s">
        <v>57</v>
      </c>
      <c r="D36" s="37">
        <f>'[1]Appendix 1'!D78</f>
        <v>543</v>
      </c>
      <c r="E36" s="37">
        <f>'[1]Appendix 1'!F78+'[2]Appendix 1'!F78+'[3]Appendix 1'!F78</f>
        <v>23</v>
      </c>
      <c r="F36" s="37">
        <f>'[1]Appendix 1'!H78+'[2]Appendix 1'!H78+'[3]Appendix 1'!H78</f>
        <v>0</v>
      </c>
      <c r="G36" s="37">
        <f>+'[1]Appendix 1'!J78+'[2]Appendix 1'!J78+'[3]Appendix 1'!J78</f>
        <v>58</v>
      </c>
      <c r="H36" s="37">
        <f>+'[1]Appendix 1'!L78+'[2]Appendix 1'!L78+'[3]Appendix 1'!L78</f>
        <v>0</v>
      </c>
      <c r="I36" s="37">
        <f>+'[1]Appendix 1'!N78+'[2]Appendix 1'!N78+'[3]Appendix 1'!N78</f>
        <v>0</v>
      </c>
      <c r="J36" s="37">
        <f>'[3]Appendix 1'!P78</f>
        <v>508</v>
      </c>
      <c r="K36" s="29">
        <f t="shared" si="0"/>
        <v>0</v>
      </c>
      <c r="L36" s="29">
        <f t="shared" si="1"/>
        <v>0</v>
      </c>
      <c r="M36" s="70">
        <f t="shared" si="2"/>
        <v>10.247349823321555</v>
      </c>
      <c r="N36" s="34">
        <v>3.0357142857142856</v>
      </c>
    </row>
    <row r="37" spans="1:14" ht="15.5" x14ac:dyDescent="0.35">
      <c r="B37" s="73">
        <f t="shared" si="3"/>
        <v>31</v>
      </c>
      <c r="C37" s="79" t="s">
        <v>56</v>
      </c>
      <c r="D37" s="37">
        <f>'[1]Appendix 1'!D79</f>
        <v>440</v>
      </c>
      <c r="E37" s="37">
        <f>'[1]Appendix 1'!F79+'[2]Appendix 1'!F79+'[3]Appendix 1'!F79</f>
        <v>401</v>
      </c>
      <c r="F37" s="37">
        <f>'[1]Appendix 1'!H79+'[2]Appendix 1'!H79+'[3]Appendix 1'!H79</f>
        <v>633</v>
      </c>
      <c r="G37" s="37">
        <f>+'[1]Appendix 1'!J79+'[2]Appendix 1'!J79+'[3]Appendix 1'!J79</f>
        <v>213</v>
      </c>
      <c r="H37" s="37">
        <f>+'[1]Appendix 1'!L79+'[2]Appendix 1'!L79+'[3]Appendix 1'!L79</f>
        <v>1</v>
      </c>
      <c r="I37" s="37">
        <f>+'[1]Appendix 1'!N79+'[2]Appendix 1'!N79+'[3]Appendix 1'!N79</f>
        <v>46</v>
      </c>
      <c r="J37" s="37">
        <f>'[3]Appendix 1'!P79</f>
        <v>581</v>
      </c>
      <c r="K37" s="29">
        <f t="shared" si="0"/>
        <v>0.11890606420927466</v>
      </c>
      <c r="L37" s="29">
        <f t="shared" si="1"/>
        <v>5.4696789536266346</v>
      </c>
      <c r="M37" s="70">
        <f t="shared" si="2"/>
        <v>25.326991676575506</v>
      </c>
      <c r="N37" s="34">
        <v>26.781002638522427</v>
      </c>
    </row>
    <row r="38" spans="1:14" ht="15.5" x14ac:dyDescent="0.35">
      <c r="B38" s="73">
        <f t="shared" si="3"/>
        <v>32</v>
      </c>
      <c r="C38" s="79" t="s">
        <v>15</v>
      </c>
      <c r="D38" s="37">
        <f>'[1]Appendix 1'!D80</f>
        <v>319</v>
      </c>
      <c r="E38" s="37">
        <f>'[1]Appendix 1'!F80+'[2]Appendix 1'!F80+'[3]Appendix 1'!F80</f>
        <v>39</v>
      </c>
      <c r="F38" s="37">
        <f>'[1]Appendix 1'!H80+'[2]Appendix 1'!H80+'[3]Appendix 1'!H80</f>
        <v>0</v>
      </c>
      <c r="G38" s="37">
        <f>+'[1]Appendix 1'!J80+'[2]Appendix 1'!J80+'[3]Appendix 1'!J80</f>
        <v>53</v>
      </c>
      <c r="H38" s="37">
        <f>+'[1]Appendix 1'!L80+'[2]Appendix 1'!L80+'[3]Appendix 1'!L80</f>
        <v>0</v>
      </c>
      <c r="I38" s="37">
        <f>+'[1]Appendix 1'!N80+'[2]Appendix 1'!N80+'[3]Appendix 1'!N80</f>
        <v>144</v>
      </c>
      <c r="J38" s="37">
        <f>'[3]Appendix 1'!P80</f>
        <v>161</v>
      </c>
      <c r="K38" s="29">
        <f t="shared" si="0"/>
        <v>0</v>
      </c>
      <c r="L38" s="29">
        <f t="shared" si="1"/>
        <v>40.22346368715084</v>
      </c>
      <c r="M38" s="70">
        <f t="shared" si="2"/>
        <v>14.804469273743019</v>
      </c>
      <c r="N38" s="34">
        <v>9.116809116809117</v>
      </c>
    </row>
    <row r="39" spans="1:14" ht="15.5" x14ac:dyDescent="0.35">
      <c r="B39" s="73">
        <f t="shared" si="3"/>
        <v>33</v>
      </c>
      <c r="C39" s="79" t="s">
        <v>64</v>
      </c>
      <c r="D39" s="37">
        <f>'[1]Appendix 1'!D81</f>
        <v>1443</v>
      </c>
      <c r="E39" s="37">
        <f>'[1]Appendix 1'!F81+'[2]Appendix 1'!F81+'[3]Appendix 1'!F81</f>
        <v>163</v>
      </c>
      <c r="F39" s="37">
        <f>'[1]Appendix 1'!H81+'[2]Appendix 1'!H81+'[3]Appendix 1'!H81</f>
        <v>32</v>
      </c>
      <c r="G39" s="37">
        <f>+'[1]Appendix 1'!J81+'[2]Appendix 1'!J81+'[3]Appendix 1'!J81</f>
        <v>28</v>
      </c>
      <c r="H39" s="37">
        <f>+'[1]Appendix 1'!L81+'[2]Appendix 1'!L81+'[3]Appendix 1'!L81</f>
        <v>0</v>
      </c>
      <c r="I39" s="37">
        <f>+'[1]Appendix 1'!N81+'[2]Appendix 1'!N81+'[3]Appendix 1'!N81</f>
        <v>105</v>
      </c>
      <c r="J39" s="37">
        <f>'[3]Appendix 1'!P81</f>
        <v>1473</v>
      </c>
      <c r="K39" s="29">
        <f t="shared" si="0"/>
        <v>0</v>
      </c>
      <c r="L39" s="29">
        <f t="shared" si="1"/>
        <v>6.5379825653798251</v>
      </c>
      <c r="M39" s="70">
        <f t="shared" si="2"/>
        <v>1.7434620174346203</v>
      </c>
      <c r="N39" s="34">
        <v>1.9788918205804751</v>
      </c>
    </row>
    <row r="40" spans="1:14" ht="15.5" x14ac:dyDescent="0.35">
      <c r="B40" s="73">
        <f t="shared" si="3"/>
        <v>34</v>
      </c>
      <c r="C40" s="79" t="s">
        <v>45</v>
      </c>
      <c r="D40" s="37">
        <f>'[1]Appendix 1'!D82</f>
        <v>150</v>
      </c>
      <c r="E40" s="37">
        <f>'[1]Appendix 1'!F82+'[2]Appendix 1'!F82+'[3]Appendix 1'!F82</f>
        <v>347</v>
      </c>
      <c r="F40" s="37">
        <f>'[1]Appendix 1'!H82+'[2]Appendix 1'!H82+'[3]Appendix 1'!H82</f>
        <v>1108</v>
      </c>
      <c r="G40" s="37">
        <f>+'[1]Appendix 1'!J82+'[2]Appendix 1'!J82+'[3]Appendix 1'!J82</f>
        <v>333</v>
      </c>
      <c r="H40" s="37">
        <f>+'[1]Appendix 1'!L82+'[2]Appendix 1'!L82+'[3]Appendix 1'!L82</f>
        <v>0</v>
      </c>
      <c r="I40" s="37">
        <f>+'[1]Appendix 1'!N82+'[2]Appendix 1'!N82+'[3]Appendix 1'!N82</f>
        <v>0</v>
      </c>
      <c r="J40" s="37">
        <f>'[3]Appendix 1'!P82</f>
        <v>164</v>
      </c>
      <c r="K40" s="29">
        <f t="shared" si="0"/>
        <v>0</v>
      </c>
      <c r="L40" s="29">
        <f t="shared" si="1"/>
        <v>0</v>
      </c>
      <c r="M40" s="70">
        <f t="shared" si="2"/>
        <v>67.002012072434596</v>
      </c>
      <c r="N40" s="34">
        <v>62.216624685138541</v>
      </c>
    </row>
    <row r="41" spans="1:14" ht="15.5" x14ac:dyDescent="0.35">
      <c r="B41" s="73">
        <f t="shared" si="3"/>
        <v>35</v>
      </c>
      <c r="C41" s="80" t="s">
        <v>16</v>
      </c>
      <c r="D41" s="37">
        <f>'[1]Appendix 1'!D83</f>
        <v>2619</v>
      </c>
      <c r="E41" s="37">
        <f>'[1]Appendix 1'!F83+'[2]Appendix 1'!F83+'[3]Appendix 1'!F83</f>
        <v>1022</v>
      </c>
      <c r="F41" s="37">
        <f>'[1]Appendix 1'!H83+'[2]Appendix 1'!H83+'[3]Appendix 1'!H83</f>
        <v>1441</v>
      </c>
      <c r="G41" s="37">
        <f>+'[1]Appendix 1'!J83+'[2]Appendix 1'!J83+'[3]Appendix 1'!J83</f>
        <v>277</v>
      </c>
      <c r="H41" s="37">
        <f>+'[1]Appendix 1'!L83+'[2]Appendix 1'!L83+'[3]Appendix 1'!L83</f>
        <v>20</v>
      </c>
      <c r="I41" s="37">
        <f>+'[1]Appendix 1'!N83+'[2]Appendix 1'!N83+'[3]Appendix 1'!N83</f>
        <v>100</v>
      </c>
      <c r="J41" s="37">
        <f>'[3]Appendix 1'!P83</f>
        <v>3244</v>
      </c>
      <c r="K41" s="29">
        <f t="shared" si="0"/>
        <v>0.54929964295523204</v>
      </c>
      <c r="L41" s="29">
        <f t="shared" si="1"/>
        <v>2.7464982147761603</v>
      </c>
      <c r="M41" s="85">
        <f t="shared" si="2"/>
        <v>7.6078000549299638</v>
      </c>
      <c r="N41" s="34">
        <v>4.8556430446194225</v>
      </c>
    </row>
    <row r="42" spans="1:14" ht="15.5" x14ac:dyDescent="0.35">
      <c r="B42" s="73">
        <f t="shared" si="3"/>
        <v>36</v>
      </c>
      <c r="C42" s="80" t="s">
        <v>65</v>
      </c>
      <c r="D42" s="37">
        <f>'[1]Appendix 1'!D84</f>
        <v>3033</v>
      </c>
      <c r="E42" s="37">
        <f>'[1]Appendix 1'!F84+'[2]Appendix 1'!F84+'[3]Appendix 1'!F84</f>
        <v>767</v>
      </c>
      <c r="F42" s="37">
        <f>'[1]Appendix 1'!H84+'[2]Appendix 1'!H84+'[3]Appendix 1'!H84</f>
        <v>116</v>
      </c>
      <c r="G42" s="37">
        <f>+'[1]Appendix 1'!J84+'[2]Appendix 1'!J84+'[3]Appendix 1'!J84</f>
        <v>211</v>
      </c>
      <c r="H42" s="37">
        <f>+'[1]Appendix 1'!L84+'[2]Appendix 1'!L84+'[3]Appendix 1'!L84</f>
        <v>0</v>
      </c>
      <c r="I42" s="37">
        <f>+'[1]Appendix 1'!N84+'[2]Appendix 1'!N84+'[3]Appendix 1'!N84</f>
        <v>0</v>
      </c>
      <c r="J42" s="37">
        <f>'[3]Appendix 1'!P84</f>
        <v>3589</v>
      </c>
      <c r="K42" s="29">
        <f t="shared" si="0"/>
        <v>0</v>
      </c>
      <c r="L42" s="29">
        <f t="shared" si="1"/>
        <v>0</v>
      </c>
      <c r="M42" s="70">
        <f t="shared" si="2"/>
        <v>5.552631578947369</v>
      </c>
      <c r="N42" s="34">
        <v>3.8897396630934153</v>
      </c>
    </row>
    <row r="43" spans="1:14" ht="15.5" x14ac:dyDescent="0.35">
      <c r="B43" s="73">
        <f t="shared" si="3"/>
        <v>37</v>
      </c>
      <c r="C43" s="80" t="s">
        <v>44</v>
      </c>
      <c r="D43" s="37">
        <f>'[1]Appendix 1'!D85</f>
        <v>2889</v>
      </c>
      <c r="E43" s="37">
        <f>'[1]Appendix 1'!F85+'[2]Appendix 1'!F85+'[3]Appendix 1'!F85</f>
        <v>412</v>
      </c>
      <c r="F43" s="37">
        <f>'[1]Appendix 1'!H85+'[2]Appendix 1'!H85+'[3]Appendix 1'!H85</f>
        <v>2538</v>
      </c>
      <c r="G43" s="37">
        <f>+'[1]Appendix 1'!J85+'[2]Appendix 1'!J85+'[3]Appendix 1'!J85</f>
        <v>547</v>
      </c>
      <c r="H43" s="37">
        <f>+'[1]Appendix 1'!L85+'[2]Appendix 1'!L85+'[3]Appendix 1'!L85</f>
        <v>1</v>
      </c>
      <c r="I43" s="37">
        <f>+'[1]Appendix 1'!N85+'[2]Appendix 1'!N85+'[3]Appendix 1'!N85</f>
        <v>1</v>
      </c>
      <c r="J43" s="37">
        <f>'[3]Appendix 1'!P85</f>
        <v>2752</v>
      </c>
      <c r="K43" s="29">
        <f t="shared" si="0"/>
        <v>3.0293850348379277E-2</v>
      </c>
      <c r="L43" s="29">
        <f t="shared" si="1"/>
        <v>3.0293850348379277E-2</v>
      </c>
      <c r="M43" s="70">
        <f t="shared" si="2"/>
        <v>16.570736140563465</v>
      </c>
      <c r="N43" s="34">
        <v>8.9392508655964757</v>
      </c>
    </row>
    <row r="44" spans="1:14" s="35" customFormat="1" ht="15.5" x14ac:dyDescent="0.35">
      <c r="A44" s="25"/>
      <c r="B44" s="73">
        <f t="shared" si="3"/>
        <v>38</v>
      </c>
      <c r="C44" s="80" t="s">
        <v>67</v>
      </c>
      <c r="D44" s="37">
        <f>'[1]Appendix 1'!D86</f>
        <v>4052</v>
      </c>
      <c r="E44" s="37">
        <f>'[1]Appendix 1'!F86+'[2]Appendix 1'!F86+'[3]Appendix 1'!F86</f>
        <v>594</v>
      </c>
      <c r="F44" s="37">
        <f>'[1]Appendix 1'!H86+'[2]Appendix 1'!H86+'[3]Appendix 1'!H86</f>
        <v>11</v>
      </c>
      <c r="G44" s="37">
        <f>+'[1]Appendix 1'!J86+'[2]Appendix 1'!J86+'[3]Appendix 1'!J86</f>
        <v>52</v>
      </c>
      <c r="H44" s="37">
        <f>+'[1]Appendix 1'!L86+'[2]Appendix 1'!L86+'[3]Appendix 1'!L86</f>
        <v>0</v>
      </c>
      <c r="I44" s="37">
        <f>+'[1]Appendix 1'!N86+'[2]Appendix 1'!N86+'[3]Appendix 1'!N86</f>
        <v>0</v>
      </c>
      <c r="J44" s="37">
        <f>'[3]Appendix 1'!P86</f>
        <v>4594</v>
      </c>
      <c r="K44" s="29">
        <f t="shared" si="0"/>
        <v>0</v>
      </c>
      <c r="L44" s="29">
        <f t="shared" si="1"/>
        <v>0</v>
      </c>
      <c r="M44" s="70">
        <f t="shared" si="2"/>
        <v>1.1192423590185105</v>
      </c>
      <c r="N44" s="34">
        <v>3.1085604973696794</v>
      </c>
    </row>
    <row r="45" spans="1:14" ht="16" thickBot="1" x14ac:dyDescent="0.4">
      <c r="B45" s="74"/>
      <c r="C45" s="81" t="s">
        <v>12</v>
      </c>
      <c r="D45" s="42">
        <f>SUM(D7:D44)</f>
        <v>105862</v>
      </c>
      <c r="E45" s="21">
        <f>SUM(E7:E44)</f>
        <v>14752</v>
      </c>
      <c r="F45" s="21">
        <f>SUM(F7:F44)</f>
        <v>16711</v>
      </c>
      <c r="G45" s="21">
        <f t="shared" ref="G45:J45" si="4">SUM(G7:G44)</f>
        <v>10223</v>
      </c>
      <c r="H45" s="21">
        <f t="shared" si="4"/>
        <v>62</v>
      </c>
      <c r="I45" s="21">
        <f t="shared" si="4"/>
        <v>2779</v>
      </c>
      <c r="J45" s="21">
        <f t="shared" si="4"/>
        <v>108396</v>
      </c>
      <c r="K45" s="66">
        <f t="shared" ref="K45" si="5">IFERROR((H45/SUM($G45:$J45))*100,0)</f>
        <v>5.1045611724024373E-2</v>
      </c>
      <c r="L45" s="22">
        <f t="shared" ref="L45" si="6">IFERROR((I45/SUM($G45:$J45))*100,0)</f>
        <v>2.287996048081673</v>
      </c>
      <c r="M45" s="22">
        <f>IFERROR((G45/SUM($G45:$J45))*100,0)</f>
        <v>8.4167627202371165</v>
      </c>
      <c r="N45" s="31">
        <v>8.3760176390773413</v>
      </c>
    </row>
    <row r="46" spans="1:14" x14ac:dyDescent="0.35">
      <c r="D46" s="71"/>
      <c r="E46" s="71"/>
      <c r="F46" s="71"/>
      <c r="G46" s="71"/>
      <c r="H46" s="71"/>
      <c r="I46" s="71"/>
      <c r="J46" s="71"/>
      <c r="K46" s="71"/>
      <c r="L46" s="71"/>
      <c r="M46" s="71"/>
      <c r="N46" s="71"/>
    </row>
    <row r="47" spans="1:14" x14ac:dyDescent="0.35">
      <c r="E47" s="27"/>
      <c r="F47" s="27"/>
      <c r="G47" s="27"/>
      <c r="H47" s="27"/>
      <c r="I47" s="27"/>
      <c r="J47" s="27"/>
    </row>
    <row r="48" spans="1:14" hidden="1" x14ac:dyDescent="0.35">
      <c r="D48" s="27"/>
      <c r="E48" s="27"/>
      <c r="F48" s="27"/>
      <c r="G48" s="27"/>
      <c r="H48" s="27"/>
      <c r="I48" s="27"/>
      <c r="J48" s="27"/>
    </row>
    <row r="49" spans="4:15" hidden="1" x14ac:dyDescent="0.35">
      <c r="D49" s="27"/>
      <c r="E49" s="27"/>
      <c r="F49" s="27"/>
      <c r="G49" s="27"/>
      <c r="H49" s="27"/>
      <c r="I49" s="27"/>
      <c r="J49" s="27"/>
    </row>
    <row r="50" spans="4:15" hidden="1" x14ac:dyDescent="0.35"/>
    <row r="51" spans="4:15" hidden="1" x14ac:dyDescent="0.35">
      <c r="E51" s="27"/>
      <c r="F51" s="27"/>
      <c r="G51" s="27"/>
      <c r="H51" s="27"/>
      <c r="I51" s="27"/>
      <c r="J51" s="27"/>
    </row>
    <row r="52" spans="4:15" hidden="1" x14ac:dyDescent="0.35"/>
    <row r="53" spans="4:15" x14ac:dyDescent="0.35">
      <c r="D53" s="86"/>
      <c r="E53" s="86"/>
      <c r="F53" s="86"/>
      <c r="G53" s="86"/>
      <c r="H53" s="86"/>
      <c r="I53" s="86"/>
      <c r="J53" s="86"/>
    </row>
    <row r="54" spans="4:15" x14ac:dyDescent="0.35">
      <c r="E54" s="69"/>
      <c r="F54" s="69"/>
      <c r="G54" s="69"/>
      <c r="H54" s="69"/>
      <c r="I54" s="69"/>
      <c r="J54" s="69"/>
      <c r="K54" s="69"/>
      <c r="L54" s="69"/>
      <c r="M54" s="69"/>
      <c r="N54" s="69"/>
      <c r="O54" s="69"/>
    </row>
    <row r="57" spans="4:15" x14ac:dyDescent="0.35">
      <c r="D57" s="27"/>
      <c r="E57" s="27"/>
      <c r="F57" s="27"/>
      <c r="G57" s="27"/>
      <c r="H57" s="27"/>
      <c r="I57" s="27"/>
      <c r="J57" s="27"/>
    </row>
  </sheetData>
  <sheetProtection algorithmName="SHA-512" hashValue="WC1tKftUL2nnJqeWw4tPskBqsOaZoluJBy/3Y6vE/qFzWIRaQ4KS749afLMrAMvfQSXHiZiON6vLAbDfA4BLOg==" saltValue="RO2T9idnm3yY4gvKLmgJUQ==" spinCount="100000" sheet="1" objects="1" scenarios="1"/>
  <sortState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
  <sheetViews>
    <sheetView topLeftCell="C10" zoomScale="59" zoomScaleNormal="59" workbookViewId="0">
      <selection activeCell="E36" sqref="E36"/>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8" t="s">
        <v>89</v>
      </c>
      <c r="C3" s="99"/>
      <c r="D3" s="99"/>
      <c r="E3" s="99"/>
      <c r="F3" s="99"/>
      <c r="G3" s="99"/>
      <c r="H3" s="99"/>
      <c r="I3" s="99"/>
      <c r="J3" s="99"/>
      <c r="K3" s="99"/>
      <c r="L3" s="99"/>
      <c r="M3" s="99"/>
      <c r="N3" s="100"/>
    </row>
    <row r="4" spans="2:14" ht="51.75" customHeight="1" x14ac:dyDescent="0.35">
      <c r="B4" s="101" t="s">
        <v>7</v>
      </c>
      <c r="C4" s="103" t="s">
        <v>8</v>
      </c>
      <c r="D4" s="105" t="s">
        <v>9</v>
      </c>
      <c r="E4" s="107" t="s">
        <v>95</v>
      </c>
      <c r="F4" s="109" t="s">
        <v>94</v>
      </c>
      <c r="G4" s="109" t="s">
        <v>10</v>
      </c>
      <c r="H4" s="109" t="s">
        <v>82</v>
      </c>
      <c r="I4" s="109" t="s">
        <v>35</v>
      </c>
      <c r="J4" s="109" t="s">
        <v>11</v>
      </c>
      <c r="K4" s="109" t="s">
        <v>84</v>
      </c>
      <c r="L4" s="107" t="s">
        <v>69</v>
      </c>
      <c r="M4" s="96" t="s">
        <v>74</v>
      </c>
      <c r="N4" s="97"/>
    </row>
    <row r="5" spans="2:14" ht="70.5" customHeight="1" x14ac:dyDescent="0.35">
      <c r="B5" s="101"/>
      <c r="C5" s="103"/>
      <c r="D5" s="106"/>
      <c r="E5" s="108"/>
      <c r="F5" s="103"/>
      <c r="G5" s="103"/>
      <c r="H5" s="103"/>
      <c r="I5" s="103"/>
      <c r="J5" s="103"/>
      <c r="K5" s="103"/>
      <c r="L5" s="103"/>
      <c r="M5" s="61" t="s">
        <v>91</v>
      </c>
      <c r="N5" s="32" t="s">
        <v>93</v>
      </c>
    </row>
    <row r="6" spans="2:14" ht="21" customHeight="1" thickBot="1" x14ac:dyDescent="0.4">
      <c r="B6" s="102"/>
      <c r="C6" s="104"/>
      <c r="D6" s="55">
        <v>-1</v>
      </c>
      <c r="E6" s="47">
        <v>-2</v>
      </c>
      <c r="F6" s="47">
        <v>-3</v>
      </c>
      <c r="G6" s="47">
        <v>-4</v>
      </c>
      <c r="H6" s="47">
        <v>-5</v>
      </c>
      <c r="I6" s="47">
        <v>-6</v>
      </c>
      <c r="J6" s="47">
        <v>-7</v>
      </c>
      <c r="K6" s="47">
        <v>-8</v>
      </c>
      <c r="L6" s="47">
        <v>-9</v>
      </c>
      <c r="M6" s="62">
        <v>-10</v>
      </c>
      <c r="N6" s="57">
        <v>-11</v>
      </c>
    </row>
    <row r="7" spans="2:14" ht="15.5" x14ac:dyDescent="0.35">
      <c r="B7" s="33">
        <v>1</v>
      </c>
      <c r="C7" s="51" t="s">
        <v>68</v>
      </c>
      <c r="D7" s="56">
        <f>'[1]Appendix 3'!D49</f>
        <v>9188</v>
      </c>
      <c r="E7" s="37">
        <f>'[1]Appendix 3'!F49+'[2]Appendix 3'!F49+'[3]Appendix 3'!F49</f>
        <v>68703</v>
      </c>
      <c r="F7" s="37">
        <f>'[1]Appendix 3'!H49+'[2]Appendix 3'!H49+'[3]Appendix 3'!H49</f>
        <v>0</v>
      </c>
      <c r="G7" s="37">
        <f>'[1]Appendix 3'!J49+'[2]Appendix 3'!J49+'[3]Appendix 3'!J49</f>
        <v>61406</v>
      </c>
      <c r="H7" s="37">
        <f>'[1]Appendix 3'!L49+'[2]Appendix 3'!L49+'[3]Appendix 3'!L49</f>
        <v>23</v>
      </c>
      <c r="I7" s="37">
        <f>'[1]Appendix 3'!N49+'[2]Appendix 3'!N49+'[3]Appendix 3'!N49</f>
        <v>2296</v>
      </c>
      <c r="J7" s="37">
        <f>'[3]Appendix 3'!P49</f>
        <v>14166</v>
      </c>
      <c r="K7" s="29">
        <f t="shared" ref="K7" si="0">IFERROR((H7/SUM($G7:$J7))*100,0)</f>
        <v>2.9528443594253509E-2</v>
      </c>
      <c r="L7" s="29">
        <f t="shared" ref="L7" si="1">IFERROR((I7/SUM($G7:$J7))*100,0)</f>
        <v>2.9477089779306982</v>
      </c>
      <c r="M7" s="29">
        <f t="shared" ref="M7" si="2">IFERROR((G7/SUM($G7:$J7))*100,0)</f>
        <v>78.835809015162212</v>
      </c>
      <c r="N7" s="68">
        <v>86.059469736981086</v>
      </c>
    </row>
    <row r="8" spans="2:14" ht="15.5" x14ac:dyDescent="0.35">
      <c r="B8" s="28">
        <f>B7+1</f>
        <v>2</v>
      </c>
      <c r="C8" s="52" t="s">
        <v>46</v>
      </c>
      <c r="D8" s="56">
        <f>'[1]Appendix 3'!D50</f>
        <v>2471</v>
      </c>
      <c r="E8" s="37">
        <f>'[1]Appendix 3'!F50+'[2]Appendix 3'!F50+'[3]Appendix 3'!F50</f>
        <v>212</v>
      </c>
      <c r="F8" s="37">
        <f>'[1]Appendix 3'!H50+'[2]Appendix 3'!H50+'[3]Appendix 3'!H50</f>
        <v>86</v>
      </c>
      <c r="G8" s="37">
        <f>'[1]Appendix 3'!J50+'[2]Appendix 3'!J50+'[3]Appendix 3'!J50</f>
        <v>71</v>
      </c>
      <c r="H8" s="37">
        <f>'[1]Appendix 3'!L50+'[2]Appendix 3'!L50+'[3]Appendix 3'!L50</f>
        <v>0</v>
      </c>
      <c r="I8" s="37">
        <f>'[1]Appendix 3'!N50+'[2]Appendix 3'!N50+'[3]Appendix 3'!N50</f>
        <v>0</v>
      </c>
      <c r="J8" s="37">
        <f>'[3]Appendix 3'!P50</f>
        <v>2612</v>
      </c>
      <c r="K8" s="29">
        <f t="shared" ref="K8:K44" si="3">IFERROR((H8/SUM($G8:$J8))*100,0)</f>
        <v>0</v>
      </c>
      <c r="L8" s="29">
        <f t="shared" ref="L8:L44" si="4">IFERROR((I8/SUM($G8:$J8))*100,0)</f>
        <v>0</v>
      </c>
      <c r="M8" s="29">
        <f t="shared" ref="M8:M44" si="5">IFERROR((G8/SUM($G8:$J8))*100,0)</f>
        <v>2.6462914647782334</v>
      </c>
      <c r="N8" s="68">
        <v>5.7926829268292686</v>
      </c>
    </row>
    <row r="9" spans="2:14" ht="15.5" x14ac:dyDescent="0.35">
      <c r="B9" s="28">
        <f t="shared" ref="B9:B44" si="6">B8+1</f>
        <v>3</v>
      </c>
      <c r="C9" s="52" t="s">
        <v>50</v>
      </c>
      <c r="D9" s="56">
        <f>'[1]Appendix 3'!D51</f>
        <v>2247</v>
      </c>
      <c r="E9" s="37">
        <f>'[1]Appendix 3'!F51+'[2]Appendix 3'!F51+'[3]Appendix 3'!F51</f>
        <v>968</v>
      </c>
      <c r="F9" s="37">
        <f>'[1]Appendix 3'!H51+'[2]Appendix 3'!H51+'[3]Appendix 3'!H51</f>
        <v>247</v>
      </c>
      <c r="G9" s="37">
        <f>'[1]Appendix 3'!J51+'[2]Appendix 3'!J51+'[3]Appendix 3'!J51</f>
        <v>764</v>
      </c>
      <c r="H9" s="37">
        <f>'[1]Appendix 3'!L51+'[2]Appendix 3'!L51+'[3]Appendix 3'!L51</f>
        <v>0</v>
      </c>
      <c r="I9" s="37">
        <f>'[1]Appendix 3'!N51+'[2]Appendix 3'!N51+'[3]Appendix 3'!N51</f>
        <v>146</v>
      </c>
      <c r="J9" s="37">
        <f>'[3]Appendix 3'!P51</f>
        <v>2305</v>
      </c>
      <c r="K9" s="29">
        <f t="shared" si="3"/>
        <v>0</v>
      </c>
      <c r="L9" s="29">
        <f t="shared" si="4"/>
        <v>4.5412130637636077</v>
      </c>
      <c r="M9" s="29">
        <f t="shared" si="5"/>
        <v>23.763608087091757</v>
      </c>
      <c r="N9" s="68">
        <v>25.874799357945427</v>
      </c>
    </row>
    <row r="10" spans="2:14" ht="15.5" x14ac:dyDescent="0.35">
      <c r="B10" s="28">
        <f t="shared" si="6"/>
        <v>4</v>
      </c>
      <c r="C10" s="52" t="s">
        <v>47</v>
      </c>
      <c r="D10" s="56">
        <f>'[1]Appendix 3'!D52</f>
        <v>616</v>
      </c>
      <c r="E10" s="37">
        <f>'[1]Appendix 3'!F52+'[2]Appendix 3'!F52+'[3]Appendix 3'!F52</f>
        <v>1445</v>
      </c>
      <c r="F10" s="37">
        <f>'[1]Appendix 3'!H52+'[2]Appendix 3'!H52+'[3]Appendix 3'!H52</f>
        <v>143</v>
      </c>
      <c r="G10" s="37">
        <f>'[1]Appendix 3'!J52+'[2]Appendix 3'!J52+'[3]Appendix 3'!J52</f>
        <v>1506</v>
      </c>
      <c r="H10" s="37">
        <f>'[1]Appendix 3'!L52+'[2]Appendix 3'!L52+'[3]Appendix 3'!L52</f>
        <v>0</v>
      </c>
      <c r="I10" s="37">
        <f>'[1]Appendix 3'!N52+'[2]Appendix 3'!N52+'[3]Appendix 3'!N52</f>
        <v>26</v>
      </c>
      <c r="J10" s="37">
        <f>'[3]Appendix 3'!P52</f>
        <v>529</v>
      </c>
      <c r="K10" s="29">
        <f t="shared" si="3"/>
        <v>0</v>
      </c>
      <c r="L10" s="29">
        <f t="shared" si="4"/>
        <v>1.2615235322658904</v>
      </c>
      <c r="M10" s="29">
        <f t="shared" si="5"/>
        <v>73.071324599708873</v>
      </c>
      <c r="N10" s="68">
        <v>68.272095332671299</v>
      </c>
    </row>
    <row r="11" spans="2:14" ht="15.5" x14ac:dyDescent="0.35">
      <c r="B11" s="28">
        <f t="shared" si="6"/>
        <v>5</v>
      </c>
      <c r="C11" s="52" t="s">
        <v>55</v>
      </c>
      <c r="D11" s="56">
        <f>'[1]Appendix 3'!D53</f>
        <v>3373</v>
      </c>
      <c r="E11" s="37">
        <f>'[1]Appendix 3'!F53+'[2]Appendix 3'!F53+'[3]Appendix 3'!F53</f>
        <v>2580</v>
      </c>
      <c r="F11" s="37">
        <f>'[1]Appendix 3'!H53+'[2]Appendix 3'!H53+'[3]Appendix 3'!H53</f>
        <v>2978</v>
      </c>
      <c r="G11" s="37">
        <f>'[1]Appendix 3'!J53+'[2]Appendix 3'!J53+'[3]Appendix 3'!J53</f>
        <v>1845</v>
      </c>
      <c r="H11" s="37">
        <f>'[1]Appendix 3'!L53+'[2]Appendix 3'!L53+'[3]Appendix 3'!L53</f>
        <v>0</v>
      </c>
      <c r="I11" s="37">
        <f>'[1]Appendix 3'!N53+'[2]Appendix 3'!N53+'[3]Appendix 3'!N53</f>
        <v>0</v>
      </c>
      <c r="J11" s="37">
        <f>'[3]Appendix 3'!P53</f>
        <v>4108</v>
      </c>
      <c r="K11" s="29">
        <f t="shared" si="3"/>
        <v>0</v>
      </c>
      <c r="L11" s="29">
        <f t="shared" si="4"/>
        <v>0</v>
      </c>
      <c r="M11" s="29">
        <f t="shared" si="5"/>
        <v>30.992776751217871</v>
      </c>
      <c r="N11" s="68">
        <v>41.914930256586878</v>
      </c>
    </row>
    <row r="12" spans="2:14" ht="15.5" x14ac:dyDescent="0.35">
      <c r="B12" s="28">
        <f t="shared" si="6"/>
        <v>6</v>
      </c>
      <c r="C12" s="52" t="s">
        <v>60</v>
      </c>
      <c r="D12" s="56">
        <f>'[1]Appendix 3'!D54</f>
        <v>42360</v>
      </c>
      <c r="E12" s="37">
        <f>'[1]Appendix 3'!F54+'[2]Appendix 3'!F54+'[3]Appendix 3'!F54</f>
        <v>54347</v>
      </c>
      <c r="F12" s="37">
        <f>'[1]Appendix 3'!H54+'[2]Appendix 3'!H54+'[3]Appendix 3'!H54</f>
        <v>5612</v>
      </c>
      <c r="G12" s="37">
        <f>'[1]Appendix 3'!J54+'[2]Appendix 3'!J54+'[3]Appendix 3'!J54</f>
        <v>50355</v>
      </c>
      <c r="H12" s="37">
        <f>'[1]Appendix 3'!L54+'[2]Appendix 3'!L54+'[3]Appendix 3'!L54</f>
        <v>0</v>
      </c>
      <c r="I12" s="37">
        <f>'[1]Appendix 3'!N54+'[2]Appendix 3'!N54+'[3]Appendix 3'!N54</f>
        <v>-4137</v>
      </c>
      <c r="J12" s="37">
        <f>'[3]Appendix 3'!P54</f>
        <v>50489</v>
      </c>
      <c r="K12" s="29">
        <f t="shared" si="3"/>
        <v>0</v>
      </c>
      <c r="L12" s="29">
        <f t="shared" si="4"/>
        <v>-4.2778702679226939</v>
      </c>
      <c r="M12" s="29">
        <f t="shared" si="5"/>
        <v>52.069653696216413</v>
      </c>
      <c r="N12" s="68">
        <v>46.655920613532473</v>
      </c>
    </row>
    <row r="13" spans="2:14" ht="15.5" x14ac:dyDescent="0.35">
      <c r="B13" s="28">
        <f t="shared" si="6"/>
        <v>7</v>
      </c>
      <c r="C13" s="52" t="s">
        <v>51</v>
      </c>
      <c r="D13" s="56">
        <f>'[1]Appendix 3'!D55</f>
        <v>4452</v>
      </c>
      <c r="E13" s="37">
        <f>'[1]Appendix 3'!F55+'[2]Appendix 3'!F55+'[3]Appendix 3'!F55</f>
        <v>2458</v>
      </c>
      <c r="F13" s="37">
        <f>'[1]Appendix 3'!H55+'[2]Appendix 3'!H55+'[3]Appendix 3'!H55</f>
        <v>2319</v>
      </c>
      <c r="G13" s="37">
        <f>'[1]Appendix 3'!J55+'[2]Appendix 3'!J55+'[3]Appendix 3'!J55</f>
        <v>2599</v>
      </c>
      <c r="H13" s="37">
        <f>'[1]Appendix 3'!L55+'[2]Appendix 3'!L55+'[3]Appendix 3'!L55</f>
        <v>0</v>
      </c>
      <c r="I13" s="37">
        <f>'[1]Appendix 3'!N55+'[2]Appendix 3'!N55+'[3]Appendix 3'!N55</f>
        <v>0</v>
      </c>
      <c r="J13" s="37">
        <f>'[3]Appendix 3'!P55</f>
        <v>4311</v>
      </c>
      <c r="K13" s="29">
        <f t="shared" si="3"/>
        <v>0</v>
      </c>
      <c r="L13" s="29">
        <f t="shared" si="4"/>
        <v>0</v>
      </c>
      <c r="M13" s="29">
        <f t="shared" si="5"/>
        <v>37.612156295224317</v>
      </c>
      <c r="N13" s="68">
        <v>42.271784232365142</v>
      </c>
    </row>
    <row r="14" spans="2:14" ht="15.5" x14ac:dyDescent="0.35">
      <c r="B14" s="28">
        <f t="shared" si="6"/>
        <v>8</v>
      </c>
      <c r="C14" s="53" t="s">
        <v>53</v>
      </c>
      <c r="D14" s="56">
        <f>'[1]Appendix 3'!D56</f>
        <v>1118</v>
      </c>
      <c r="E14" s="37">
        <f>'[1]Appendix 3'!F56+'[2]Appendix 3'!F56+'[3]Appendix 3'!F56</f>
        <v>757</v>
      </c>
      <c r="F14" s="37">
        <f>'[1]Appendix 3'!H56+'[2]Appendix 3'!H56+'[3]Appendix 3'!H56</f>
        <v>0</v>
      </c>
      <c r="G14" s="37">
        <f>'[1]Appendix 3'!J56+'[2]Appendix 3'!J56+'[3]Appendix 3'!J56</f>
        <v>308</v>
      </c>
      <c r="H14" s="37">
        <f>'[1]Appendix 3'!L56+'[2]Appendix 3'!L56+'[3]Appendix 3'!L56</f>
        <v>0</v>
      </c>
      <c r="I14" s="37">
        <f>'[1]Appendix 3'!N56+'[2]Appendix 3'!N56+'[3]Appendix 3'!N56</f>
        <v>6</v>
      </c>
      <c r="J14" s="37">
        <f>'[3]Appendix 3'!P56</f>
        <v>1561</v>
      </c>
      <c r="K14" s="29">
        <f t="shared" si="3"/>
        <v>0</v>
      </c>
      <c r="L14" s="29">
        <f t="shared" si="4"/>
        <v>0.32</v>
      </c>
      <c r="M14" s="29">
        <f t="shared" si="5"/>
        <v>16.426666666666666</v>
      </c>
      <c r="N14" s="68">
        <v>17.391304347826086</v>
      </c>
    </row>
    <row r="15" spans="2:14" ht="15.5" x14ac:dyDescent="0.35">
      <c r="B15" s="28">
        <f t="shared" si="6"/>
        <v>9</v>
      </c>
      <c r="C15" s="52" t="s">
        <v>54</v>
      </c>
      <c r="D15" s="56">
        <f>'[1]Appendix 3'!D57</f>
        <v>206</v>
      </c>
      <c r="E15" s="37">
        <f>'[1]Appendix 3'!F57+'[2]Appendix 3'!F57+'[3]Appendix 3'!F57</f>
        <v>99</v>
      </c>
      <c r="F15" s="37">
        <f>'[1]Appendix 3'!H57+'[2]Appendix 3'!H57+'[3]Appendix 3'!H57</f>
        <v>0</v>
      </c>
      <c r="G15" s="37">
        <f>'[1]Appendix 3'!J57+'[2]Appendix 3'!J57+'[3]Appendix 3'!J57</f>
        <v>56</v>
      </c>
      <c r="H15" s="37">
        <f>'[1]Appendix 3'!L57+'[2]Appendix 3'!L57+'[3]Appendix 3'!L57</f>
        <v>0</v>
      </c>
      <c r="I15" s="37">
        <f>'[1]Appendix 3'!N57+'[2]Appendix 3'!N57+'[3]Appendix 3'!N57</f>
        <v>0</v>
      </c>
      <c r="J15" s="37">
        <f>'[3]Appendix 3'!P57</f>
        <v>249</v>
      </c>
      <c r="K15" s="29">
        <f t="shared" si="3"/>
        <v>0</v>
      </c>
      <c r="L15" s="29">
        <f t="shared" si="4"/>
        <v>0</v>
      </c>
      <c r="M15" s="29">
        <f t="shared" si="5"/>
        <v>18.360655737704917</v>
      </c>
      <c r="N15" s="68">
        <v>18.57707509881423</v>
      </c>
    </row>
    <row r="16" spans="2:14" ht="15.5" x14ac:dyDescent="0.35">
      <c r="B16" s="28">
        <f t="shared" si="6"/>
        <v>10</v>
      </c>
      <c r="C16" s="52" t="s">
        <v>59</v>
      </c>
      <c r="D16" s="56">
        <f>'[1]Appendix 3'!D58</f>
        <v>1938</v>
      </c>
      <c r="E16" s="37">
        <f>'[1]Appendix 3'!F58+'[2]Appendix 3'!F58+'[3]Appendix 3'!F58</f>
        <v>1184</v>
      </c>
      <c r="F16" s="37">
        <f>'[1]Appendix 3'!H58+'[2]Appendix 3'!H58+'[3]Appendix 3'!H58</f>
        <v>2521</v>
      </c>
      <c r="G16" s="37">
        <f>'[1]Appendix 3'!J58+'[2]Appendix 3'!J58+'[3]Appendix 3'!J58</f>
        <v>985</v>
      </c>
      <c r="H16" s="37">
        <f>'[1]Appendix 3'!L58+'[2]Appendix 3'!L58+'[3]Appendix 3'!L58</f>
        <v>19</v>
      </c>
      <c r="I16" s="37">
        <f>'[1]Appendix 3'!N58+'[2]Appendix 3'!N58+'[3]Appendix 3'!N58</f>
        <v>478</v>
      </c>
      <c r="J16" s="37">
        <f>'[3]Appendix 3'!P58</f>
        <v>1640</v>
      </c>
      <c r="K16" s="29">
        <f t="shared" si="3"/>
        <v>0.6085842408712363</v>
      </c>
      <c r="L16" s="29">
        <f t="shared" si="4"/>
        <v>15.310698270339525</v>
      </c>
      <c r="M16" s="29">
        <f t="shared" si="5"/>
        <v>31.550288276745675</v>
      </c>
      <c r="N16" s="68">
        <v>38.423502036067482</v>
      </c>
    </row>
    <row r="17" spans="2:14" ht="15.5" x14ac:dyDescent="0.35">
      <c r="B17" s="28">
        <f t="shared" si="6"/>
        <v>11</v>
      </c>
      <c r="C17" s="52" t="s">
        <v>13</v>
      </c>
      <c r="D17" s="56">
        <f>'[1]Appendix 3'!D59</f>
        <v>34239</v>
      </c>
      <c r="E17" s="37">
        <f>'[1]Appendix 3'!F59+'[2]Appendix 3'!F59+'[3]Appendix 3'!F59</f>
        <v>58325</v>
      </c>
      <c r="F17" s="37">
        <f>'[1]Appendix 3'!H59+'[2]Appendix 3'!H59+'[3]Appendix 3'!H59</f>
        <v>0</v>
      </c>
      <c r="G17" s="37">
        <f>'[1]Appendix 3'!J59+'[2]Appendix 3'!J59+'[3]Appendix 3'!J59</f>
        <v>39394</v>
      </c>
      <c r="H17" s="37">
        <f>'[1]Appendix 3'!L59+'[2]Appendix 3'!L59+'[3]Appendix 3'!L59</f>
        <v>0</v>
      </c>
      <c r="I17" s="37">
        <f>'[1]Appendix 3'!N59+'[2]Appendix 3'!N59+'[3]Appendix 3'!N59</f>
        <v>6196</v>
      </c>
      <c r="J17" s="37">
        <f>'[3]Appendix 3'!P59</f>
        <v>46974</v>
      </c>
      <c r="K17" s="29">
        <f t="shared" si="3"/>
        <v>0</v>
      </c>
      <c r="L17" s="29">
        <f t="shared" si="4"/>
        <v>6.6937470290825809</v>
      </c>
      <c r="M17" s="29">
        <f t="shared" si="5"/>
        <v>42.558662114861065</v>
      </c>
      <c r="N17" s="68">
        <v>42.080692621095515</v>
      </c>
    </row>
    <row r="18" spans="2:14" ht="15.5" x14ac:dyDescent="0.35">
      <c r="B18" s="28">
        <f t="shared" si="6"/>
        <v>12</v>
      </c>
      <c r="C18" s="52" t="s">
        <v>63</v>
      </c>
      <c r="D18" s="56">
        <f>'[1]Appendix 3'!D60</f>
        <v>4739</v>
      </c>
      <c r="E18" s="37">
        <f>'[1]Appendix 3'!F60+'[2]Appendix 3'!F60+'[3]Appendix 3'!F60</f>
        <v>2537</v>
      </c>
      <c r="F18" s="37">
        <f>'[1]Appendix 3'!H60+'[2]Appendix 3'!H60+'[3]Appendix 3'!H60</f>
        <v>565</v>
      </c>
      <c r="G18" s="37">
        <f>'[1]Appendix 3'!J60+'[2]Appendix 3'!J60+'[3]Appendix 3'!J60</f>
        <v>2572</v>
      </c>
      <c r="H18" s="37">
        <f>'[1]Appendix 3'!L60+'[2]Appendix 3'!L60+'[3]Appendix 3'!L60</f>
        <v>75</v>
      </c>
      <c r="I18" s="37">
        <f>'[1]Appendix 3'!N60+'[2]Appendix 3'!N60+'[3]Appendix 3'!N60</f>
        <v>0</v>
      </c>
      <c r="J18" s="37">
        <f>'[3]Appendix 3'!P60</f>
        <v>4629</v>
      </c>
      <c r="K18" s="29">
        <f t="shared" si="3"/>
        <v>1.0307861462341945</v>
      </c>
      <c r="L18" s="29">
        <f t="shared" si="4"/>
        <v>0</v>
      </c>
      <c r="M18" s="29">
        <f t="shared" si="5"/>
        <v>35.349092908191317</v>
      </c>
      <c r="N18" s="68">
        <v>35.241830065359473</v>
      </c>
    </row>
    <row r="19" spans="2:14" ht="15.5" x14ac:dyDescent="0.35">
      <c r="B19" s="28">
        <f t="shared" si="6"/>
        <v>13</v>
      </c>
      <c r="C19" s="52" t="s">
        <v>40</v>
      </c>
      <c r="D19" s="56">
        <f>'[1]Appendix 3'!D61</f>
        <v>7093</v>
      </c>
      <c r="E19" s="37">
        <f>'[1]Appendix 3'!F61+'[2]Appendix 3'!F61+'[3]Appendix 3'!F61</f>
        <v>2049</v>
      </c>
      <c r="F19" s="37">
        <f>'[1]Appendix 3'!H61+'[2]Appendix 3'!H61+'[3]Appendix 3'!H61</f>
        <v>4983</v>
      </c>
      <c r="G19" s="37">
        <f>'[1]Appendix 3'!J61+'[2]Appendix 3'!J61+'[3]Appendix 3'!J61</f>
        <v>1735</v>
      </c>
      <c r="H19" s="37">
        <f>'[1]Appendix 3'!L61+'[2]Appendix 3'!L61+'[3]Appendix 3'!L61</f>
        <v>0</v>
      </c>
      <c r="I19" s="37">
        <f>'[1]Appendix 3'!N61+'[2]Appendix 3'!N61+'[3]Appendix 3'!N61</f>
        <v>1675</v>
      </c>
      <c r="J19" s="37">
        <f>'[3]Appendix 3'!P61</f>
        <v>5732</v>
      </c>
      <c r="K19" s="29">
        <f t="shared" si="3"/>
        <v>0</v>
      </c>
      <c r="L19" s="29">
        <f t="shared" si="4"/>
        <v>18.322030190330345</v>
      </c>
      <c r="M19" s="29">
        <f t="shared" si="5"/>
        <v>18.978341719536207</v>
      </c>
      <c r="N19" s="68">
        <v>15.032754855763706</v>
      </c>
    </row>
    <row r="20" spans="2:14" ht="15.5" x14ac:dyDescent="0.35">
      <c r="B20" s="28">
        <f t="shared" si="6"/>
        <v>14</v>
      </c>
      <c r="C20" s="52" t="s">
        <v>48</v>
      </c>
      <c r="D20" s="56">
        <f>'[1]Appendix 3'!D62</f>
        <v>9669</v>
      </c>
      <c r="E20" s="37">
        <f>'[1]Appendix 3'!F62+'[2]Appendix 3'!F62+'[3]Appendix 3'!F62</f>
        <v>25872</v>
      </c>
      <c r="F20" s="37">
        <f>'[1]Appendix 3'!H62+'[2]Appendix 3'!H62+'[3]Appendix 3'!H62</f>
        <v>7642</v>
      </c>
      <c r="G20" s="37">
        <f>'[1]Appendix 3'!J62+'[2]Appendix 3'!J62+'[3]Appendix 3'!J62</f>
        <v>25138</v>
      </c>
      <c r="H20" s="37">
        <f>'[1]Appendix 3'!L62+'[2]Appendix 3'!L62+'[3]Appendix 3'!L62</f>
        <v>4</v>
      </c>
      <c r="I20" s="37">
        <f>'[1]Appendix 3'!N62+'[2]Appendix 3'!N62+'[3]Appendix 3'!N62</f>
        <v>1010</v>
      </c>
      <c r="J20" s="37">
        <f>'[3]Appendix 3'!P62</f>
        <v>9389</v>
      </c>
      <c r="K20" s="29">
        <f t="shared" si="3"/>
        <v>1.1254607354885907E-2</v>
      </c>
      <c r="L20" s="29">
        <f t="shared" si="4"/>
        <v>2.8417883571086917</v>
      </c>
      <c r="M20" s="29">
        <f t="shared" si="5"/>
        <v>70.729579921780484</v>
      </c>
      <c r="N20" s="68">
        <v>65.969899665551836</v>
      </c>
    </row>
    <row r="21" spans="2:14" ht="15.5" x14ac:dyDescent="0.35">
      <c r="B21" s="28">
        <f t="shared" si="6"/>
        <v>15</v>
      </c>
      <c r="C21" s="52" t="s">
        <v>62</v>
      </c>
      <c r="D21" s="56">
        <f>'[1]Appendix 3'!D63</f>
        <v>888</v>
      </c>
      <c r="E21" s="37">
        <f>'[1]Appendix 3'!F63+'[2]Appendix 3'!F63+'[3]Appendix 3'!F63</f>
        <v>2069</v>
      </c>
      <c r="F21" s="37">
        <f>'[1]Appendix 3'!H63+'[2]Appendix 3'!H63+'[3]Appendix 3'!H63</f>
        <v>5310</v>
      </c>
      <c r="G21" s="37">
        <f>'[1]Appendix 3'!J63+'[2]Appendix 3'!J63+'[3]Appendix 3'!J63</f>
        <v>2021</v>
      </c>
      <c r="H21" s="37">
        <f>'[1]Appendix 3'!L63+'[2]Appendix 3'!L63+'[3]Appendix 3'!L63</f>
        <v>20</v>
      </c>
      <c r="I21" s="37">
        <f>'[1]Appendix 3'!N63+'[2]Appendix 3'!N63+'[3]Appendix 3'!N63</f>
        <v>305</v>
      </c>
      <c r="J21" s="37">
        <f>'[3]Appendix 3'!P63</f>
        <v>611</v>
      </c>
      <c r="K21" s="29">
        <f t="shared" si="3"/>
        <v>0.67636117686844777</v>
      </c>
      <c r="L21" s="29">
        <f t="shared" si="4"/>
        <v>10.314507947243829</v>
      </c>
      <c r="M21" s="29">
        <f t="shared" si="5"/>
        <v>68.346296922556647</v>
      </c>
      <c r="N21" s="68">
        <v>70.875101598482786</v>
      </c>
    </row>
    <row r="22" spans="2:14" ht="15.5" x14ac:dyDescent="0.35">
      <c r="B22" s="28">
        <f t="shared" si="6"/>
        <v>16</v>
      </c>
      <c r="C22" s="52" t="s">
        <v>42</v>
      </c>
      <c r="D22" s="56">
        <f>'[1]Appendix 3'!D64</f>
        <v>1123</v>
      </c>
      <c r="E22" s="37">
        <f>'[1]Appendix 3'!F64+'[2]Appendix 3'!F64+'[3]Appendix 3'!F64</f>
        <v>510</v>
      </c>
      <c r="F22" s="37">
        <f>'[1]Appendix 3'!H64+'[2]Appendix 3'!H64+'[3]Appendix 3'!H64</f>
        <v>335</v>
      </c>
      <c r="G22" s="37">
        <f>'[1]Appendix 3'!J64+'[2]Appendix 3'!J64+'[3]Appendix 3'!J64</f>
        <v>278</v>
      </c>
      <c r="H22" s="37">
        <f>'[1]Appendix 3'!L64+'[2]Appendix 3'!L64+'[3]Appendix 3'!L64</f>
        <v>0</v>
      </c>
      <c r="I22" s="37">
        <f>'[1]Appendix 3'!N64+'[2]Appendix 3'!N64+'[3]Appendix 3'!N64</f>
        <v>27</v>
      </c>
      <c r="J22" s="37">
        <f>'[3]Appendix 3'!P64</f>
        <v>1328</v>
      </c>
      <c r="K22" s="29">
        <f t="shared" si="3"/>
        <v>0</v>
      </c>
      <c r="L22" s="29">
        <f t="shared" si="4"/>
        <v>1.653398652786283</v>
      </c>
      <c r="M22" s="29">
        <f t="shared" si="5"/>
        <v>17.023882424984691</v>
      </c>
      <c r="N22" s="68">
        <v>21.645919778699863</v>
      </c>
    </row>
    <row r="23" spans="2:14" ht="15.5" x14ac:dyDescent="0.35">
      <c r="B23" s="28">
        <f t="shared" si="6"/>
        <v>17</v>
      </c>
      <c r="C23" s="52" t="s">
        <v>49</v>
      </c>
      <c r="D23" s="56">
        <f>'[1]Appendix 3'!D65</f>
        <v>970</v>
      </c>
      <c r="E23" s="37">
        <f>'[1]Appendix 3'!F65+'[2]Appendix 3'!F65+'[3]Appendix 3'!F65</f>
        <v>47</v>
      </c>
      <c r="F23" s="37">
        <f>'[1]Appendix 3'!H65+'[2]Appendix 3'!H65+'[3]Appendix 3'!H65</f>
        <v>99</v>
      </c>
      <c r="G23" s="37">
        <f>'[1]Appendix 3'!J65+'[2]Appendix 3'!J65+'[3]Appendix 3'!J65</f>
        <v>54</v>
      </c>
      <c r="H23" s="37">
        <f>'[1]Appendix 3'!L65+'[2]Appendix 3'!L65+'[3]Appendix 3'!L65</f>
        <v>0</v>
      </c>
      <c r="I23" s="37">
        <f>'[1]Appendix 3'!N65+'[2]Appendix 3'!N65+'[3]Appendix 3'!N65</f>
        <v>0</v>
      </c>
      <c r="J23" s="37">
        <f>'[3]Appendix 3'!P65</f>
        <v>963</v>
      </c>
      <c r="K23" s="29">
        <f t="shared" si="3"/>
        <v>0</v>
      </c>
      <c r="L23" s="29">
        <f t="shared" si="4"/>
        <v>0</v>
      </c>
      <c r="M23" s="29">
        <f t="shared" si="5"/>
        <v>5.3097345132743365</v>
      </c>
      <c r="N23" s="68">
        <v>5.9165858389912707</v>
      </c>
    </row>
    <row r="24" spans="2:14" ht="15.5" x14ac:dyDescent="0.35">
      <c r="B24" s="28">
        <f t="shared" si="6"/>
        <v>18</v>
      </c>
      <c r="C24" s="52" t="s">
        <v>77</v>
      </c>
      <c r="D24" s="56">
        <f>'[1]Appendix 3'!D66</f>
        <v>6116</v>
      </c>
      <c r="E24" s="37">
        <f>'[1]Appendix 3'!F66+'[2]Appendix 3'!F66+'[3]Appendix 3'!F66</f>
        <v>2723</v>
      </c>
      <c r="F24" s="37">
        <f>'[1]Appendix 3'!H66+'[2]Appendix 3'!H66+'[3]Appendix 3'!H66</f>
        <v>1879</v>
      </c>
      <c r="G24" s="37">
        <f>'[1]Appendix 3'!J66+'[2]Appendix 3'!J66+'[3]Appendix 3'!J66</f>
        <v>2573</v>
      </c>
      <c r="H24" s="37">
        <f>'[1]Appendix 3'!L66+'[2]Appendix 3'!L66+'[3]Appendix 3'!L66</f>
        <v>0</v>
      </c>
      <c r="I24" s="37">
        <f>'[1]Appendix 3'!N66+'[2]Appendix 3'!N66+'[3]Appendix 3'!N66</f>
        <v>2031</v>
      </c>
      <c r="J24" s="37">
        <f>'[3]Appendix 3'!P66</f>
        <v>4235</v>
      </c>
      <c r="K24" s="29">
        <f t="shared" si="3"/>
        <v>0</v>
      </c>
      <c r="L24" s="29">
        <f t="shared" si="4"/>
        <v>22.977712410906211</v>
      </c>
      <c r="M24" s="29">
        <f t="shared" si="5"/>
        <v>29.109627785948639</v>
      </c>
      <c r="N24" s="68">
        <v>22.297444856955668</v>
      </c>
    </row>
    <row r="25" spans="2:14" ht="15.5" x14ac:dyDescent="0.35">
      <c r="B25" s="28">
        <f t="shared" si="6"/>
        <v>19</v>
      </c>
      <c r="C25" s="52" t="s">
        <v>76</v>
      </c>
      <c r="D25" s="56">
        <f>'[1]Appendix 3'!D67</f>
        <v>279581</v>
      </c>
      <c r="E25" s="37">
        <f>'[1]Appendix 3'!F67+'[2]Appendix 3'!F67+'[3]Appendix 3'!F67</f>
        <v>1055124</v>
      </c>
      <c r="F25" s="37">
        <f>'[1]Appendix 3'!H67+'[2]Appendix 3'!H67+'[3]Appendix 3'!H67</f>
        <v>0</v>
      </c>
      <c r="G25" s="37">
        <f>'[1]Appendix 3'!J67+'[2]Appendix 3'!J67+'[3]Appendix 3'!J67</f>
        <v>1044203</v>
      </c>
      <c r="H25" s="37">
        <f>'[1]Appendix 3'!L67+'[2]Appendix 3'!L67+'[3]Appendix 3'!L67</f>
        <v>0</v>
      </c>
      <c r="I25" s="37">
        <f>'[1]Appendix 3'!N67+'[2]Appendix 3'!N67+'[3]Appendix 3'!N67</f>
        <v>0</v>
      </c>
      <c r="J25" s="37">
        <f>'[3]Appendix 3'!P67</f>
        <v>290502</v>
      </c>
      <c r="K25" s="29">
        <f t="shared" si="3"/>
        <v>0</v>
      </c>
      <c r="L25" s="29">
        <f t="shared" si="4"/>
        <v>0</v>
      </c>
      <c r="M25" s="29">
        <f t="shared" si="5"/>
        <v>78.234741010185772</v>
      </c>
      <c r="N25" s="68">
        <v>78.80028450192448</v>
      </c>
    </row>
    <row r="26" spans="2:14" ht="15.5" x14ac:dyDescent="0.35">
      <c r="B26" s="28">
        <f t="shared" si="6"/>
        <v>20</v>
      </c>
      <c r="C26" s="53" t="s">
        <v>14</v>
      </c>
      <c r="D26" s="56">
        <f>'[1]Appendix 3'!D68</f>
        <v>7518</v>
      </c>
      <c r="E26" s="37">
        <f>'[1]Appendix 3'!F68+'[2]Appendix 3'!F68+'[3]Appendix 3'!F68</f>
        <v>4813</v>
      </c>
      <c r="F26" s="37">
        <f>'[1]Appendix 3'!H68+'[2]Appendix 3'!H68+'[3]Appendix 3'!H68</f>
        <v>0</v>
      </c>
      <c r="G26" s="37">
        <f>'[1]Appendix 3'!J68+'[2]Appendix 3'!J68+'[3]Appendix 3'!J68</f>
        <v>5072</v>
      </c>
      <c r="H26" s="37">
        <f>'[1]Appendix 3'!L68+'[2]Appendix 3'!L68+'[3]Appendix 3'!L68</f>
        <v>0</v>
      </c>
      <c r="I26" s="37">
        <f>'[1]Appendix 3'!N68+'[2]Appendix 3'!N68+'[3]Appendix 3'!N68</f>
        <v>587</v>
      </c>
      <c r="J26" s="37">
        <f>'[3]Appendix 3'!P68</f>
        <v>6672</v>
      </c>
      <c r="K26" s="29">
        <f t="shared" si="3"/>
        <v>0</v>
      </c>
      <c r="L26" s="29">
        <f t="shared" si="4"/>
        <v>4.7603600681209963</v>
      </c>
      <c r="M26" s="29">
        <f t="shared" si="5"/>
        <v>41.132106074122134</v>
      </c>
      <c r="N26" s="68">
        <v>33.311019998326501</v>
      </c>
    </row>
    <row r="27" spans="2:14" ht="15.5" x14ac:dyDescent="0.35">
      <c r="B27" s="28">
        <f t="shared" si="6"/>
        <v>21</v>
      </c>
      <c r="C27" s="52" t="s">
        <v>61</v>
      </c>
      <c r="D27" s="56">
        <f>'[1]Appendix 3'!D69</f>
        <v>8603</v>
      </c>
      <c r="E27" s="37">
        <f>'[1]Appendix 3'!F69+'[2]Appendix 3'!F69+'[3]Appendix 3'!F69</f>
        <v>581</v>
      </c>
      <c r="F27" s="37">
        <f>'[1]Appendix 3'!H69+'[2]Appendix 3'!H69+'[3]Appendix 3'!H69</f>
        <v>769</v>
      </c>
      <c r="G27" s="37">
        <f>'[1]Appendix 3'!J69+'[2]Appendix 3'!J69+'[3]Appendix 3'!J69</f>
        <v>155</v>
      </c>
      <c r="H27" s="37">
        <f>'[1]Appendix 3'!L69+'[2]Appendix 3'!L69+'[3]Appendix 3'!L69</f>
        <v>28</v>
      </c>
      <c r="I27" s="37">
        <f>'[1]Appendix 3'!N69+'[2]Appendix 3'!N69+'[3]Appendix 3'!N69</f>
        <v>166</v>
      </c>
      <c r="J27" s="37">
        <f>'[3]Appendix 3'!P69</f>
        <v>8835</v>
      </c>
      <c r="K27" s="29">
        <f t="shared" si="3"/>
        <v>0.3048780487804878</v>
      </c>
      <c r="L27" s="29">
        <f t="shared" si="4"/>
        <v>1.8074912891986064</v>
      </c>
      <c r="M27" s="29">
        <f t="shared" si="5"/>
        <v>1.6877177700348431</v>
      </c>
      <c r="N27" s="68">
        <v>1.4705882352941175</v>
      </c>
    </row>
    <row r="28" spans="2:14" ht="15.5" x14ac:dyDescent="0.35">
      <c r="B28" s="28">
        <f t="shared" si="6"/>
        <v>22</v>
      </c>
      <c r="C28" s="52" t="s">
        <v>39</v>
      </c>
      <c r="D28" s="56">
        <f>'[1]Appendix 3'!D70</f>
        <v>1698</v>
      </c>
      <c r="E28" s="37">
        <f>'[1]Appendix 3'!F70+'[2]Appendix 3'!F70+'[3]Appendix 3'!F70</f>
        <v>41895</v>
      </c>
      <c r="F28" s="37">
        <f>'[1]Appendix 3'!H70+'[2]Appendix 3'!H70+'[3]Appendix 3'!H70</f>
        <v>147</v>
      </c>
      <c r="G28" s="37">
        <f>'[1]Appendix 3'!J70+'[2]Appendix 3'!J70+'[3]Appendix 3'!J70</f>
        <v>37502</v>
      </c>
      <c r="H28" s="37">
        <f>'[1]Appendix 3'!L70+'[2]Appendix 3'!L70+'[3]Appendix 3'!L70</f>
        <v>737</v>
      </c>
      <c r="I28" s="37">
        <f>'[1]Appendix 3'!N70+'[2]Appendix 3'!N70+'[3]Appendix 3'!N70</f>
        <v>0</v>
      </c>
      <c r="J28" s="37">
        <f>'[3]Appendix 3'!P70</f>
        <v>5354</v>
      </c>
      <c r="K28" s="29">
        <f t="shared" si="3"/>
        <v>1.6906384052485492</v>
      </c>
      <c r="L28" s="29">
        <f t="shared" si="4"/>
        <v>0</v>
      </c>
      <c r="M28" s="29">
        <f t="shared" si="5"/>
        <v>86.02757323423485</v>
      </c>
      <c r="N28" s="68">
        <v>95.863552032383197</v>
      </c>
    </row>
    <row r="29" spans="2:14" ht="15.5" x14ac:dyDescent="0.35">
      <c r="B29" s="28">
        <f t="shared" si="6"/>
        <v>23</v>
      </c>
      <c r="C29" s="52" t="s">
        <v>43</v>
      </c>
      <c r="D29" s="56">
        <f>'[1]Appendix 3'!D71</f>
        <v>323</v>
      </c>
      <c r="E29" s="37">
        <f>'[1]Appendix 3'!F71+'[2]Appendix 3'!F71+'[3]Appendix 3'!F71</f>
        <v>274</v>
      </c>
      <c r="F29" s="37">
        <f>'[1]Appendix 3'!H71+'[2]Appendix 3'!H71+'[3]Appendix 3'!H71</f>
        <v>55</v>
      </c>
      <c r="G29" s="37">
        <f>'[1]Appendix 3'!J71+'[2]Appendix 3'!J71+'[3]Appendix 3'!J71</f>
        <v>247</v>
      </c>
      <c r="H29" s="37">
        <f>'[1]Appendix 3'!L71+'[2]Appendix 3'!L71+'[3]Appendix 3'!L71</f>
        <v>0</v>
      </c>
      <c r="I29" s="37">
        <f>'[1]Appendix 3'!N71+'[2]Appendix 3'!N71+'[3]Appendix 3'!N71</f>
        <v>0</v>
      </c>
      <c r="J29" s="37">
        <f>'[3]Appendix 3'!P71</f>
        <v>350</v>
      </c>
      <c r="K29" s="29">
        <f t="shared" si="3"/>
        <v>0</v>
      </c>
      <c r="L29" s="29">
        <f t="shared" si="4"/>
        <v>0</v>
      </c>
      <c r="M29" s="29">
        <f t="shared" si="5"/>
        <v>41.373534338358461</v>
      </c>
      <c r="N29" s="68">
        <v>44.993141289437588</v>
      </c>
    </row>
    <row r="30" spans="2:14" ht="15.5" x14ac:dyDescent="0.35">
      <c r="B30" s="28">
        <f t="shared" si="6"/>
        <v>24</v>
      </c>
      <c r="C30" s="53" t="s">
        <v>71</v>
      </c>
      <c r="D30" s="56">
        <f>'[1]Appendix 3'!D72</f>
        <v>1728</v>
      </c>
      <c r="E30" s="37">
        <f>'[1]Appendix 3'!F72+'[2]Appendix 3'!F72+'[3]Appendix 3'!F72</f>
        <v>621</v>
      </c>
      <c r="F30" s="37">
        <f>'[1]Appendix 3'!H72+'[2]Appendix 3'!H72+'[3]Appendix 3'!H72</f>
        <v>811</v>
      </c>
      <c r="G30" s="37">
        <f>'[1]Appendix 3'!J72+'[2]Appendix 3'!J72+'[3]Appendix 3'!J72</f>
        <v>271</v>
      </c>
      <c r="H30" s="37">
        <f>'[1]Appendix 3'!L72+'[2]Appendix 3'!L72+'[3]Appendix 3'!L72</f>
        <v>0</v>
      </c>
      <c r="I30" s="37">
        <f>'[1]Appendix 3'!N72+'[2]Appendix 3'!N72+'[3]Appendix 3'!N72</f>
        <v>175</v>
      </c>
      <c r="J30" s="37">
        <f>'[3]Appendix 3'!P72</f>
        <v>1903</v>
      </c>
      <c r="K30" s="29">
        <f t="shared" si="3"/>
        <v>0</v>
      </c>
      <c r="L30" s="29">
        <f t="shared" si="4"/>
        <v>7.449978714346531</v>
      </c>
      <c r="M30" s="29">
        <f t="shared" si="5"/>
        <v>11.536824180502341</v>
      </c>
      <c r="N30" s="68">
        <v>13.114035087719298</v>
      </c>
    </row>
    <row r="31" spans="2:14" ht="15.5" x14ac:dyDescent="0.35">
      <c r="B31" s="28">
        <f t="shared" si="6"/>
        <v>25</v>
      </c>
      <c r="C31" s="52" t="s">
        <v>70</v>
      </c>
      <c r="D31" s="56">
        <f>'[1]Appendix 3'!D73</f>
        <v>663</v>
      </c>
      <c r="E31" s="37">
        <f>'[1]Appendix 3'!F73+'[2]Appendix 3'!F73+'[3]Appendix 3'!F73</f>
        <v>519</v>
      </c>
      <c r="F31" s="37">
        <f>'[1]Appendix 3'!H73+'[2]Appendix 3'!H73+'[3]Appendix 3'!H73</f>
        <v>0</v>
      </c>
      <c r="G31" s="37">
        <f>'[1]Appendix 3'!J73+'[2]Appendix 3'!J73+'[3]Appendix 3'!J73</f>
        <v>468</v>
      </c>
      <c r="H31" s="37">
        <f>'[1]Appendix 3'!L73+'[2]Appendix 3'!L73+'[3]Appendix 3'!L73</f>
        <v>0</v>
      </c>
      <c r="I31" s="37">
        <f>'[1]Appendix 3'!N73+'[2]Appendix 3'!N73+'[3]Appendix 3'!N73</f>
        <v>101</v>
      </c>
      <c r="J31" s="37">
        <f>'[3]Appendix 3'!P73</f>
        <v>613</v>
      </c>
      <c r="K31" s="29">
        <f t="shared" si="3"/>
        <v>0</v>
      </c>
      <c r="L31" s="29">
        <f t="shared" si="4"/>
        <v>8.5448392554991539</v>
      </c>
      <c r="M31" s="29">
        <f t="shared" si="5"/>
        <v>39.593908629441628</v>
      </c>
      <c r="N31" s="68">
        <v>29.240710823909531</v>
      </c>
    </row>
    <row r="32" spans="2:14" ht="15.5" x14ac:dyDescent="0.35">
      <c r="B32" s="28">
        <f t="shared" si="6"/>
        <v>26</v>
      </c>
      <c r="C32" s="52" t="s">
        <v>52</v>
      </c>
      <c r="D32" s="56">
        <f>'[1]Appendix 3'!D74</f>
        <v>1959</v>
      </c>
      <c r="E32" s="37">
        <f>'[1]Appendix 3'!F74+'[2]Appendix 3'!F74+'[3]Appendix 3'!F74</f>
        <v>1248</v>
      </c>
      <c r="F32" s="37">
        <f>'[1]Appendix 3'!H74+'[2]Appendix 3'!H74+'[3]Appendix 3'!H74</f>
        <v>0</v>
      </c>
      <c r="G32" s="37">
        <f>'[1]Appendix 3'!J74+'[2]Appendix 3'!J74+'[3]Appendix 3'!J74</f>
        <v>1051</v>
      </c>
      <c r="H32" s="37">
        <f>'[1]Appendix 3'!L74+'[2]Appendix 3'!L74+'[3]Appendix 3'!L74</f>
        <v>0</v>
      </c>
      <c r="I32" s="37">
        <f>'[1]Appendix 3'!N74+'[2]Appendix 3'!N74+'[3]Appendix 3'!N74</f>
        <v>66</v>
      </c>
      <c r="J32" s="37">
        <f>'[3]Appendix 3'!P74</f>
        <v>2084</v>
      </c>
      <c r="K32" s="29">
        <f t="shared" si="3"/>
        <v>0</v>
      </c>
      <c r="L32" s="29">
        <f t="shared" si="4"/>
        <v>2.0618556701030926</v>
      </c>
      <c r="M32" s="29">
        <f t="shared" si="5"/>
        <v>32.83348953452046</v>
      </c>
      <c r="N32" s="68">
        <v>37.951617970468106</v>
      </c>
    </row>
    <row r="33" spans="1:15" ht="15.5" x14ac:dyDescent="0.35">
      <c r="B33" s="28">
        <f t="shared" si="6"/>
        <v>27</v>
      </c>
      <c r="C33" s="52" t="s">
        <v>58</v>
      </c>
      <c r="D33" s="56">
        <f>'[1]Appendix 3'!D75</f>
        <v>2713</v>
      </c>
      <c r="E33" s="37">
        <f>'[1]Appendix 3'!F75+'[2]Appendix 3'!F75+'[3]Appendix 3'!F75</f>
        <v>1010</v>
      </c>
      <c r="F33" s="37">
        <f>'[1]Appendix 3'!H75+'[2]Appendix 3'!H75+'[3]Appendix 3'!H75</f>
        <v>971</v>
      </c>
      <c r="G33" s="37">
        <f>'[1]Appendix 3'!J75+'[2]Appendix 3'!J75+'[3]Appendix 3'!J75</f>
        <v>771</v>
      </c>
      <c r="H33" s="37">
        <f>'[1]Appendix 3'!L75+'[2]Appendix 3'!L75+'[3]Appendix 3'!L75</f>
        <v>0</v>
      </c>
      <c r="I33" s="37">
        <f>'[1]Appendix 3'!N75+'[2]Appendix 3'!N75+'[3]Appendix 3'!N75</f>
        <v>187</v>
      </c>
      <c r="J33" s="37">
        <f>'[3]Appendix 3'!P75</f>
        <v>2765</v>
      </c>
      <c r="K33" s="29">
        <f t="shared" si="3"/>
        <v>0</v>
      </c>
      <c r="L33" s="29">
        <f t="shared" si="4"/>
        <v>5.0228310502283104</v>
      </c>
      <c r="M33" s="29">
        <f t="shared" si="5"/>
        <v>20.709105560032231</v>
      </c>
      <c r="N33" s="68">
        <v>18.323820967257433</v>
      </c>
    </row>
    <row r="34" spans="1:15" ht="15.5" x14ac:dyDescent="0.35">
      <c r="B34" s="28">
        <f t="shared" si="6"/>
        <v>28</v>
      </c>
      <c r="C34" s="52" t="s">
        <v>66</v>
      </c>
      <c r="D34" s="56">
        <f>'[1]Appendix 3'!D76</f>
        <v>442</v>
      </c>
      <c r="E34" s="37">
        <f>'[1]Appendix 3'!F76+'[2]Appendix 3'!F76+'[3]Appendix 3'!F76</f>
        <v>709</v>
      </c>
      <c r="F34" s="37">
        <f>'[1]Appendix 3'!H76+'[2]Appendix 3'!H76+'[3]Appendix 3'!H76</f>
        <v>1412</v>
      </c>
      <c r="G34" s="37">
        <f>'[1]Appendix 3'!J76+'[2]Appendix 3'!J76+'[3]Appendix 3'!J76</f>
        <v>735</v>
      </c>
      <c r="H34" s="37">
        <f>'[1]Appendix 3'!L76+'[2]Appendix 3'!L76+'[3]Appendix 3'!L76</f>
        <v>4</v>
      </c>
      <c r="I34" s="37">
        <f>'[1]Appendix 3'!N76+'[2]Appendix 3'!N76+'[3]Appendix 3'!N76</f>
        <v>0</v>
      </c>
      <c r="J34" s="37">
        <f>'[3]Appendix 3'!P76</f>
        <v>412</v>
      </c>
      <c r="K34" s="29">
        <f t="shared" si="3"/>
        <v>0.34752389226759339</v>
      </c>
      <c r="L34" s="29">
        <f t="shared" si="4"/>
        <v>0</v>
      </c>
      <c r="M34" s="29">
        <f t="shared" si="5"/>
        <v>63.857515204170291</v>
      </c>
      <c r="N34" s="68">
        <v>58.141674333026685</v>
      </c>
    </row>
    <row r="35" spans="1:15" ht="15.5" x14ac:dyDescent="0.35">
      <c r="B35" s="28">
        <f t="shared" si="6"/>
        <v>29</v>
      </c>
      <c r="C35" s="53" t="s">
        <v>41</v>
      </c>
      <c r="D35" s="56">
        <f>'[1]Appendix 3'!D77</f>
        <v>41519</v>
      </c>
      <c r="E35" s="37">
        <f>'[1]Appendix 3'!F77+'[2]Appendix 3'!F77+'[3]Appendix 3'!F77</f>
        <v>69672</v>
      </c>
      <c r="F35" s="37">
        <f>'[1]Appendix 3'!H77+'[2]Appendix 3'!H77+'[3]Appendix 3'!H77</f>
        <v>-3991</v>
      </c>
      <c r="G35" s="37">
        <f>'[1]Appendix 3'!J77+'[2]Appendix 3'!J77+'[3]Appendix 3'!J77</f>
        <v>75556</v>
      </c>
      <c r="H35" s="37">
        <f>'[1]Appendix 3'!L77+'[2]Appendix 3'!L77+'[3]Appendix 3'!L77</f>
        <v>1852</v>
      </c>
      <c r="I35" s="37">
        <f>'[1]Appendix 3'!N77+'[2]Appendix 3'!N77+'[3]Appendix 3'!N77</f>
        <v>0</v>
      </c>
      <c r="J35" s="37">
        <f>'[3]Appendix 3'!P77</f>
        <v>33783</v>
      </c>
      <c r="K35" s="29">
        <f t="shared" si="3"/>
        <v>1.6656024318514988</v>
      </c>
      <c r="L35" s="29">
        <f t="shared" si="4"/>
        <v>0</v>
      </c>
      <c r="M35" s="29">
        <f t="shared" si="5"/>
        <v>67.951542840697542</v>
      </c>
      <c r="N35" s="68">
        <v>61.705081442774492</v>
      </c>
    </row>
    <row r="36" spans="1:15" ht="15.5" x14ac:dyDescent="0.35">
      <c r="B36" s="28">
        <f t="shared" si="6"/>
        <v>30</v>
      </c>
      <c r="C36" s="52" t="s">
        <v>57</v>
      </c>
      <c r="D36" s="56">
        <f>'[1]Appendix 3'!D78</f>
        <v>8680</v>
      </c>
      <c r="E36" s="37">
        <f>'[1]Appendix 3'!F78+'[2]Appendix 3'!F78+'[3]Appendix 3'!F78</f>
        <v>23710</v>
      </c>
      <c r="F36" s="37">
        <f>'[1]Appendix 3'!H78+'[2]Appendix 3'!H78+'[3]Appendix 3'!H78</f>
        <v>0</v>
      </c>
      <c r="G36" s="37">
        <f>'[1]Appendix 3'!J78+'[2]Appendix 3'!J78+'[3]Appendix 3'!J78</f>
        <v>23197</v>
      </c>
      <c r="H36" s="37">
        <f>'[1]Appendix 3'!L78+'[2]Appendix 3'!L78+'[3]Appendix 3'!L78</f>
        <v>653</v>
      </c>
      <c r="I36" s="37">
        <f>'[1]Appendix 3'!N78+'[2]Appendix 3'!N78+'[3]Appendix 3'!N78</f>
        <v>0</v>
      </c>
      <c r="J36" s="37">
        <f>'[3]Appendix 3'!P78</f>
        <v>8540</v>
      </c>
      <c r="K36" s="29">
        <f t="shared" si="3"/>
        <v>2.0160543377585673</v>
      </c>
      <c r="L36" s="29">
        <f t="shared" si="4"/>
        <v>0</v>
      </c>
      <c r="M36" s="29">
        <f t="shared" si="5"/>
        <v>71.617783266440256</v>
      </c>
      <c r="N36" s="68">
        <v>72.775606391539256</v>
      </c>
    </row>
    <row r="37" spans="1:15" ht="15.5" x14ac:dyDescent="0.35">
      <c r="B37" s="28">
        <f t="shared" si="6"/>
        <v>31</v>
      </c>
      <c r="C37" s="52" t="s">
        <v>56</v>
      </c>
      <c r="D37" s="56">
        <f>'[1]Appendix 3'!D79</f>
        <v>14911</v>
      </c>
      <c r="E37" s="37">
        <f>'[1]Appendix 3'!F79+'[2]Appendix 3'!F79+'[3]Appendix 3'!F79</f>
        <v>26074</v>
      </c>
      <c r="F37" s="37">
        <f>'[1]Appendix 3'!H79+'[2]Appendix 3'!H79+'[3]Appendix 3'!H79</f>
        <v>1355</v>
      </c>
      <c r="G37" s="37">
        <f>'[1]Appendix 3'!J79+'[2]Appendix 3'!J79+'[3]Appendix 3'!J79</f>
        <v>34282</v>
      </c>
      <c r="H37" s="37">
        <f>'[1]Appendix 3'!L79+'[2]Appendix 3'!L79+'[3]Appendix 3'!L79</f>
        <v>5</v>
      </c>
      <c r="I37" s="37">
        <f>'[1]Appendix 3'!N79+'[2]Appendix 3'!N79+'[3]Appendix 3'!N79</f>
        <v>347</v>
      </c>
      <c r="J37" s="37">
        <f>'[3]Appendix 3'!P79</f>
        <v>6351</v>
      </c>
      <c r="K37" s="29">
        <f t="shared" si="3"/>
        <v>1.2199585214102721E-2</v>
      </c>
      <c r="L37" s="29">
        <f t="shared" si="4"/>
        <v>0.84665121385872877</v>
      </c>
      <c r="M37" s="29">
        <f t="shared" si="5"/>
        <v>83.64523606197389</v>
      </c>
      <c r="N37" s="68">
        <v>62.933320239615043</v>
      </c>
    </row>
    <row r="38" spans="1:15" ht="15.5" x14ac:dyDescent="0.35">
      <c r="B38" s="28">
        <f t="shared" si="6"/>
        <v>32</v>
      </c>
      <c r="C38" s="52" t="s">
        <v>15</v>
      </c>
      <c r="D38" s="56">
        <f>'[1]Appendix 3'!D80</f>
        <v>9602</v>
      </c>
      <c r="E38" s="37">
        <f>'[1]Appendix 3'!F80+'[2]Appendix 3'!F80+'[3]Appendix 3'!F80</f>
        <v>1531</v>
      </c>
      <c r="F38" s="37">
        <f>'[1]Appendix 3'!H80+'[2]Appendix 3'!H80+'[3]Appendix 3'!H80</f>
        <v>0</v>
      </c>
      <c r="G38" s="37">
        <f>'[1]Appendix 3'!J80+'[2]Appendix 3'!J80+'[3]Appendix 3'!J80</f>
        <v>2413</v>
      </c>
      <c r="H38" s="37">
        <f>'[1]Appendix 3'!L80+'[2]Appendix 3'!L80+'[3]Appendix 3'!L80</f>
        <v>0</v>
      </c>
      <c r="I38" s="37">
        <f>'[1]Appendix 3'!N80+'[2]Appendix 3'!N80+'[3]Appendix 3'!N80</f>
        <v>34</v>
      </c>
      <c r="J38" s="37">
        <f>'[3]Appendix 3'!P80</f>
        <v>8686</v>
      </c>
      <c r="K38" s="29">
        <f t="shared" si="3"/>
        <v>0</v>
      </c>
      <c r="L38" s="29">
        <f t="shared" si="4"/>
        <v>0.30539836522051561</v>
      </c>
      <c r="M38" s="29">
        <f t="shared" si="5"/>
        <v>21.674301625797181</v>
      </c>
      <c r="N38" s="68">
        <v>2.6363820726019065</v>
      </c>
    </row>
    <row r="39" spans="1:15" ht="15.5" x14ac:dyDescent="0.35">
      <c r="B39" s="28">
        <f t="shared" si="6"/>
        <v>33</v>
      </c>
      <c r="C39" s="52" t="s">
        <v>64</v>
      </c>
      <c r="D39" s="56">
        <f>'[1]Appendix 3'!D81</f>
        <v>718</v>
      </c>
      <c r="E39" s="37">
        <f>'[1]Appendix 3'!F81+'[2]Appendix 3'!F81+'[3]Appendix 3'!F81</f>
        <v>440</v>
      </c>
      <c r="F39" s="37">
        <f>'[1]Appendix 3'!H81+'[2]Appendix 3'!H81+'[3]Appendix 3'!H81</f>
        <v>119</v>
      </c>
      <c r="G39" s="37">
        <f>'[1]Appendix 3'!J81+'[2]Appendix 3'!J81+'[3]Appendix 3'!J81</f>
        <v>354</v>
      </c>
      <c r="H39" s="37">
        <f>'[1]Appendix 3'!L81+'[2]Appendix 3'!L81+'[3]Appendix 3'!L81</f>
        <v>0</v>
      </c>
      <c r="I39" s="37">
        <f>'[1]Appendix 3'!N81+'[2]Appendix 3'!N81+'[3]Appendix 3'!N81</f>
        <v>166</v>
      </c>
      <c r="J39" s="37">
        <f>'[3]Appendix 3'!P81</f>
        <v>638</v>
      </c>
      <c r="K39" s="29">
        <f t="shared" si="3"/>
        <v>0</v>
      </c>
      <c r="L39" s="29">
        <f t="shared" si="4"/>
        <v>14.335060449050086</v>
      </c>
      <c r="M39" s="29">
        <f t="shared" si="5"/>
        <v>30.569948186528496</v>
      </c>
      <c r="N39" s="68">
        <v>23.837784371909002</v>
      </c>
    </row>
    <row r="40" spans="1:15" ht="15.5" x14ac:dyDescent="0.35">
      <c r="B40" s="28">
        <f t="shared" si="6"/>
        <v>34</v>
      </c>
      <c r="C40" s="52" t="s">
        <v>45</v>
      </c>
      <c r="D40" s="56">
        <f>'[1]Appendix 3'!D82</f>
        <v>18890</v>
      </c>
      <c r="E40" s="37">
        <f>'[1]Appendix 3'!F82+'[2]Appendix 3'!F82+'[3]Appendix 3'!F82</f>
        <v>33231</v>
      </c>
      <c r="F40" s="37">
        <f>'[1]Appendix 3'!H82+'[2]Appendix 3'!H82+'[3]Appendix 3'!H82</f>
        <v>1166</v>
      </c>
      <c r="G40" s="37">
        <f>'[1]Appendix 3'!J82+'[2]Appendix 3'!J82+'[3]Appendix 3'!J82</f>
        <v>36094</v>
      </c>
      <c r="H40" s="37">
        <f>'[1]Appendix 3'!L82+'[2]Appendix 3'!L82+'[3]Appendix 3'!L82</f>
        <v>3</v>
      </c>
      <c r="I40" s="37">
        <f>'[1]Appendix 3'!N82+'[2]Appendix 3'!N82+'[3]Appendix 3'!N82</f>
        <v>0</v>
      </c>
      <c r="J40" s="37">
        <f>'[3]Appendix 3'!P82</f>
        <v>16024</v>
      </c>
      <c r="K40" s="29">
        <f t="shared" si="3"/>
        <v>5.755837378407935E-3</v>
      </c>
      <c r="L40" s="29">
        <f t="shared" si="4"/>
        <v>0</v>
      </c>
      <c r="M40" s="29">
        <f t="shared" si="5"/>
        <v>69.25039811208535</v>
      </c>
      <c r="N40" s="68">
        <v>51.733558006535951</v>
      </c>
    </row>
    <row r="41" spans="1:15" ht="15.5" x14ac:dyDescent="0.35">
      <c r="B41" s="28">
        <f t="shared" si="6"/>
        <v>35</v>
      </c>
      <c r="C41" s="53" t="s">
        <v>16</v>
      </c>
      <c r="D41" s="56">
        <f>'[1]Appendix 3'!D83</f>
        <v>5949</v>
      </c>
      <c r="E41" s="37">
        <f>'[1]Appendix 3'!F83+'[2]Appendix 3'!F83+'[3]Appendix 3'!F83</f>
        <v>1440</v>
      </c>
      <c r="F41" s="37">
        <f>'[1]Appendix 3'!H83+'[2]Appendix 3'!H83+'[3]Appendix 3'!H83</f>
        <v>1793</v>
      </c>
      <c r="G41" s="37">
        <f>'[1]Appendix 3'!J83+'[2]Appendix 3'!J83+'[3]Appendix 3'!J83</f>
        <v>2131</v>
      </c>
      <c r="H41" s="37">
        <f>'[1]Appendix 3'!L83+'[2]Appendix 3'!L83+'[3]Appendix 3'!L83</f>
        <v>80</v>
      </c>
      <c r="I41" s="37">
        <f>'[1]Appendix 3'!N83+'[2]Appendix 3'!N83+'[3]Appendix 3'!N83</f>
        <v>1440</v>
      </c>
      <c r="J41" s="37">
        <f>'[3]Appendix 3'!P83</f>
        <v>3738</v>
      </c>
      <c r="K41" s="29">
        <f t="shared" si="3"/>
        <v>1.0826904858573556</v>
      </c>
      <c r="L41" s="29">
        <f t="shared" si="4"/>
        <v>19.488428745432397</v>
      </c>
      <c r="M41" s="29">
        <f t="shared" si="5"/>
        <v>28.840167817025307</v>
      </c>
      <c r="N41" s="68">
        <v>19.02489358957823</v>
      </c>
    </row>
    <row r="42" spans="1:15" ht="15.5" x14ac:dyDescent="0.35">
      <c r="B42" s="28">
        <f t="shared" si="6"/>
        <v>36</v>
      </c>
      <c r="C42" s="53" t="s">
        <v>65</v>
      </c>
      <c r="D42" s="56">
        <f>'[1]Appendix 3'!D84</f>
        <v>41680</v>
      </c>
      <c r="E42" s="37">
        <f>'[1]Appendix 3'!F84+'[2]Appendix 3'!F84+'[3]Appendix 3'!F84</f>
        <v>1997</v>
      </c>
      <c r="F42" s="37">
        <f>'[1]Appendix 3'!H84+'[2]Appendix 3'!H84+'[3]Appendix 3'!H84</f>
        <v>261</v>
      </c>
      <c r="G42" s="37">
        <f>'[1]Appendix 3'!J84+'[2]Appendix 3'!J84+'[3]Appendix 3'!J84</f>
        <v>1518</v>
      </c>
      <c r="H42" s="37">
        <f>'[1]Appendix 3'!L84+'[2]Appendix 3'!L84+'[3]Appendix 3'!L84</f>
        <v>24</v>
      </c>
      <c r="I42" s="37">
        <f>'[1]Appendix 3'!N84+'[2]Appendix 3'!N84+'[3]Appendix 3'!N84</f>
        <v>0</v>
      </c>
      <c r="J42" s="37">
        <f>'[3]Appendix 3'!P84</f>
        <v>42142</v>
      </c>
      <c r="K42" s="29">
        <f t="shared" si="3"/>
        <v>5.4940023807343655E-2</v>
      </c>
      <c r="L42" s="29">
        <f t="shared" si="4"/>
        <v>0</v>
      </c>
      <c r="M42" s="29">
        <f t="shared" si="5"/>
        <v>3.474956505814486</v>
      </c>
      <c r="N42" s="68">
        <v>2.6879661131514321</v>
      </c>
    </row>
    <row r="43" spans="1:15" ht="15.5" x14ac:dyDescent="0.35">
      <c r="B43" s="28">
        <f t="shared" si="6"/>
        <v>37</v>
      </c>
      <c r="C43" s="53" t="s">
        <v>44</v>
      </c>
      <c r="D43" s="56">
        <f>'[1]Appendix 3'!D85</f>
        <v>2096</v>
      </c>
      <c r="E43" s="37">
        <f>'[1]Appendix 3'!F85+'[2]Appendix 3'!F85+'[3]Appendix 3'!F85</f>
        <v>1754</v>
      </c>
      <c r="F43" s="37">
        <f>'[1]Appendix 3'!H85+'[2]Appendix 3'!H85+'[3]Appendix 3'!H85</f>
        <v>3899</v>
      </c>
      <c r="G43" s="37">
        <f>'[1]Appendix 3'!J85+'[2]Appendix 3'!J85+'[3]Appendix 3'!J85</f>
        <v>1659</v>
      </c>
      <c r="H43" s="37">
        <f>'[1]Appendix 3'!L85+'[2]Appendix 3'!L85+'[3]Appendix 3'!L85</f>
        <v>6</v>
      </c>
      <c r="I43" s="37">
        <f>'[1]Appendix 3'!N85+'[2]Appendix 3'!N85+'[3]Appendix 3'!N85</f>
        <v>0</v>
      </c>
      <c r="J43" s="37">
        <f>'[3]Appendix 3'!P85</f>
        <v>2185</v>
      </c>
      <c r="K43" s="29">
        <f t="shared" si="3"/>
        <v>0.15584415584415584</v>
      </c>
      <c r="L43" s="29">
        <f t="shared" si="4"/>
        <v>0</v>
      </c>
      <c r="M43" s="29">
        <f t="shared" si="5"/>
        <v>43.090909090909093</v>
      </c>
      <c r="N43" s="68">
        <v>33.000934870676225</v>
      </c>
    </row>
    <row r="44" spans="1:15" s="35" customFormat="1" ht="15.5" x14ac:dyDescent="0.35">
      <c r="A44" s="25"/>
      <c r="B44" s="28">
        <f t="shared" si="6"/>
        <v>38</v>
      </c>
      <c r="C44" s="53" t="s">
        <v>67</v>
      </c>
      <c r="D44" s="56">
        <f>'[1]Appendix 3'!D86</f>
        <v>2827</v>
      </c>
      <c r="E44" s="37">
        <f>'[1]Appendix 3'!F86+'[2]Appendix 3'!F86+'[3]Appendix 3'!F86</f>
        <v>65</v>
      </c>
      <c r="F44" s="37">
        <f>'[1]Appendix 3'!H86+'[2]Appendix 3'!H86+'[3]Appendix 3'!H86</f>
        <v>19</v>
      </c>
      <c r="G44" s="37">
        <f>'[1]Appendix 3'!J86+'[2]Appendix 3'!J86+'[3]Appendix 3'!J86</f>
        <v>24</v>
      </c>
      <c r="H44" s="37">
        <f>'[1]Appendix 3'!L86+'[2]Appendix 3'!L86+'[3]Appendix 3'!L86</f>
        <v>0</v>
      </c>
      <c r="I44" s="37">
        <f>'[1]Appendix 3'!N86+'[2]Appendix 3'!N86+'[3]Appendix 3'!N86</f>
        <v>0</v>
      </c>
      <c r="J44" s="37">
        <f>'[3]Appendix 3'!P86</f>
        <v>2868</v>
      </c>
      <c r="K44" s="29">
        <f t="shared" si="3"/>
        <v>0</v>
      </c>
      <c r="L44" s="29">
        <f t="shared" si="4"/>
        <v>0</v>
      </c>
      <c r="M44" s="29">
        <f t="shared" si="5"/>
        <v>0.82987551867219922</v>
      </c>
      <c r="N44" s="68">
        <v>2.8522336769759451</v>
      </c>
    </row>
    <row r="45" spans="1:15" ht="16" thickBot="1" x14ac:dyDescent="0.4">
      <c r="B45" s="30"/>
      <c r="C45" s="54" t="s">
        <v>12</v>
      </c>
      <c r="D45" s="42">
        <f t="shared" ref="D45:J45" si="7">SUM(D7:D44)</f>
        <v>584906</v>
      </c>
      <c r="E45" s="21">
        <f t="shared" si="7"/>
        <v>1493593</v>
      </c>
      <c r="F45" s="21">
        <f t="shared" si="7"/>
        <v>43505</v>
      </c>
      <c r="G45" s="21">
        <f t="shared" si="7"/>
        <v>1461363</v>
      </c>
      <c r="H45" s="21">
        <f t="shared" si="7"/>
        <v>3533</v>
      </c>
      <c r="I45" s="21">
        <f t="shared" si="7"/>
        <v>13328</v>
      </c>
      <c r="J45" s="21">
        <f t="shared" si="7"/>
        <v>600276</v>
      </c>
      <c r="K45" s="66">
        <f>IFERROR((H45/SUM($G45:$J45))*100,0)</f>
        <v>0.16997834977146981</v>
      </c>
      <c r="L45" s="22">
        <f>IFERROR((I45/SUM($G45:$J45))*100,0)</f>
        <v>0.64123165744527311</v>
      </c>
      <c r="M45" s="22">
        <f>IFERROR((G45/SUM($G45:$J45))*100,0)</f>
        <v>70.308539812364685</v>
      </c>
      <c r="N45" s="31">
        <v>70.346377928407705</v>
      </c>
    </row>
    <row r="46" spans="1:15" x14ac:dyDescent="0.35">
      <c r="K46" s="67"/>
      <c r="L46" s="26"/>
      <c r="M46" s="26"/>
      <c r="N46" s="26"/>
      <c r="O46" s="65"/>
    </row>
    <row r="47" spans="1:15" hidden="1" x14ac:dyDescent="0.35">
      <c r="D47" s="27"/>
      <c r="E47" s="27"/>
      <c r="F47" s="27"/>
      <c r="G47" s="27"/>
      <c r="H47" s="27"/>
      <c r="I47" s="27"/>
      <c r="J47" s="27"/>
    </row>
    <row r="48" spans="1:15" hidden="1" x14ac:dyDescent="0.35">
      <c r="D48" s="25">
        <f>'[4]Appendix 3'!$D$85</f>
        <v>677420</v>
      </c>
      <c r="E48" s="25">
        <f>+'[5]Appendix 3'!$F$85+'[6]Appendix 3'!$F$85+'[4]Appendix 3'!$F$85</f>
        <v>1384378</v>
      </c>
      <c r="F48" s="25">
        <f>+'[5]Appendix 3'!H85+'[6]Appendix 3'!H85+'[4]Appendix 3'!H85</f>
        <v>29412</v>
      </c>
      <c r="G48" s="25">
        <f>+'[5]Appendix 3'!J85+'[6]Appendix 3'!J85+'[4]Appendix 3'!J85</f>
        <v>1336413</v>
      </c>
      <c r="H48" s="25">
        <f>+'[5]Appendix 3'!L85+'[6]Appendix 3'!L85+'[4]Appendix 3'!L85</f>
        <v>10250</v>
      </c>
      <c r="I48" s="25">
        <f>+'[5]Appendix 3'!N85+'[6]Appendix 3'!N85+'[4]Appendix 3'!N85</f>
        <v>14684</v>
      </c>
      <c r="J48" s="25">
        <f>'[5]Appendix 3'!$P$85</f>
        <v>622541</v>
      </c>
    </row>
    <row r="49" spans="4:14" hidden="1" x14ac:dyDescent="0.35">
      <c r="D49" s="27"/>
    </row>
    <row r="50" spans="4:14" hidden="1" x14ac:dyDescent="0.35">
      <c r="D50" s="27">
        <f>D45-D48</f>
        <v>-92514</v>
      </c>
      <c r="E50" s="27">
        <f t="shared" ref="E50:J50" si="8">E45-E48</f>
        <v>109215</v>
      </c>
      <c r="F50" s="27">
        <f t="shared" si="8"/>
        <v>14093</v>
      </c>
      <c r="G50" s="27">
        <f t="shared" si="8"/>
        <v>124950</v>
      </c>
      <c r="H50" s="27">
        <f t="shared" si="8"/>
        <v>-6717</v>
      </c>
      <c r="I50" s="27">
        <f t="shared" si="8"/>
        <v>-1356</v>
      </c>
      <c r="J50" s="27">
        <f t="shared" si="8"/>
        <v>-22265</v>
      </c>
    </row>
    <row r="51" spans="4:14" x14ac:dyDescent="0.35">
      <c r="J51" s="27"/>
      <c r="N51" s="26"/>
    </row>
    <row r="54" spans="4:14" x14ac:dyDescent="0.35">
      <c r="D54" s="27"/>
      <c r="E54" s="27"/>
      <c r="F54" s="27"/>
      <c r="G54" s="27"/>
      <c r="H54" s="27"/>
      <c r="I54" s="27"/>
      <c r="J54" s="27"/>
    </row>
  </sheetData>
  <sheetProtection algorithmName="SHA-512" hashValue="ZN1h64NOK7caPzTp0yPOZr/Vmg9Vbzv0AVD4j4EGvTLy8AlAuPVmKxo7YCVa52RWoA+SUelR7kHoJpntTYkE5A==" saltValue="8hfU7BqRWcyS2T1yy0Vhwg=="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abSelected="1" topLeftCell="B1" zoomScale="62" zoomScaleNormal="62" zoomScaleSheetLayoutView="100" workbookViewId="0">
      <selection activeCell="E16" sqref="E16"/>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111" t="s">
        <v>90</v>
      </c>
      <c r="C3" s="112"/>
      <c r="D3" s="112"/>
      <c r="E3" s="112"/>
      <c r="F3" s="112"/>
      <c r="G3" s="112"/>
      <c r="H3" s="112"/>
      <c r="I3" s="112"/>
      <c r="J3" s="112"/>
      <c r="K3" s="112"/>
      <c r="L3" s="112"/>
      <c r="M3" s="112"/>
      <c r="N3" s="113"/>
    </row>
    <row r="4" spans="1:14" ht="66" customHeight="1" x14ac:dyDescent="0.35">
      <c r="B4" s="105" t="s">
        <v>7</v>
      </c>
      <c r="C4" s="105" t="s">
        <v>8</v>
      </c>
      <c r="D4" s="107" t="s">
        <v>9</v>
      </c>
      <c r="E4" s="107" t="s">
        <v>95</v>
      </c>
      <c r="F4" s="107" t="s">
        <v>94</v>
      </c>
      <c r="G4" s="107" t="s">
        <v>10</v>
      </c>
      <c r="H4" s="107" t="s">
        <v>83</v>
      </c>
      <c r="I4" s="107" t="s">
        <v>35</v>
      </c>
      <c r="J4" s="107" t="s">
        <v>11</v>
      </c>
      <c r="K4" s="109" t="s">
        <v>84</v>
      </c>
      <c r="L4" s="107" t="s">
        <v>69</v>
      </c>
      <c r="M4" s="110" t="s">
        <v>74</v>
      </c>
      <c r="N4" s="97"/>
    </row>
    <row r="5" spans="1:14" ht="31" x14ac:dyDescent="0.35">
      <c r="B5" s="106"/>
      <c r="C5" s="106"/>
      <c r="D5" s="108"/>
      <c r="E5" s="108"/>
      <c r="F5" s="108"/>
      <c r="G5" s="108"/>
      <c r="H5" s="108"/>
      <c r="I5" s="108"/>
      <c r="J5" s="108"/>
      <c r="K5" s="103"/>
      <c r="L5" s="108"/>
      <c r="M5" s="50" t="s">
        <v>91</v>
      </c>
      <c r="N5" s="24" t="s">
        <v>93</v>
      </c>
    </row>
    <row r="6" spans="1:14" ht="26.25" customHeight="1" thickBot="1" x14ac:dyDescent="0.4">
      <c r="B6" s="114"/>
      <c r="C6" s="114"/>
      <c r="D6" s="48">
        <v>-1</v>
      </c>
      <c r="E6" s="48">
        <v>-2</v>
      </c>
      <c r="F6" s="48">
        <v>-3</v>
      </c>
      <c r="G6" s="48">
        <v>-4</v>
      </c>
      <c r="H6" s="48">
        <v>-5</v>
      </c>
      <c r="I6" s="48">
        <v>-6</v>
      </c>
      <c r="J6" s="48">
        <v>-7</v>
      </c>
      <c r="K6" s="48">
        <v>-8</v>
      </c>
      <c r="L6" s="48">
        <v>-9</v>
      </c>
      <c r="M6" s="48">
        <v>-10</v>
      </c>
      <c r="N6" s="58">
        <v>-11</v>
      </c>
    </row>
    <row r="7" spans="1:14" ht="15.5" x14ac:dyDescent="0.35">
      <c r="A7" s="27"/>
      <c r="B7" s="38">
        <v>1</v>
      </c>
      <c r="C7" s="40" t="s">
        <v>81</v>
      </c>
      <c r="D7" s="37">
        <f>'[1]Appendix 8'!D35</f>
        <v>426</v>
      </c>
      <c r="E7" s="37">
        <f>'[1]Appendix 8'!F35+'[2]Appendix 8'!F35+'[3]Appendix 8'!F35</f>
        <v>1558</v>
      </c>
      <c r="F7" s="37">
        <f>+'[1]Appendix 8'!H35+'[2]Appendix 8'!H35+'[3]Appendix 8'!H35</f>
        <v>2</v>
      </c>
      <c r="G7" s="37">
        <f>'[1]Appendix 8'!J35+'[2]Appendix 8'!J35+'[3]Appendix 8'!J35</f>
        <v>1645</v>
      </c>
      <c r="H7" s="37">
        <f>+'[1]Appendix 8'!L35+'[2]Appendix 8'!L35+'[3]Appendix 8'!L35</f>
        <v>0</v>
      </c>
      <c r="I7" s="37">
        <f>'[1]Appendix 8'!N35+'[2]Appendix 8'!N35+'[3]Appendix 8'!N35</f>
        <v>0</v>
      </c>
      <c r="J7" s="37">
        <f>'[3]Appendix 8'!P35</f>
        <v>339</v>
      </c>
      <c r="K7" s="44">
        <f>IFERROR((H7/SUM($G7:$J7))*100,0)</f>
        <v>0</v>
      </c>
      <c r="L7" s="44">
        <f>IFERROR((I7/SUM($G7:$J7))*100,0)</f>
        <v>0</v>
      </c>
      <c r="M7" s="49">
        <f>IFERROR((G7/SUM($G7:$J7))*100,0)</f>
        <v>82.913306451612897</v>
      </c>
      <c r="N7" s="59">
        <v>73.441396508728189</v>
      </c>
    </row>
    <row r="8" spans="1:14" ht="15.5" x14ac:dyDescent="0.35">
      <c r="A8" s="27"/>
      <c r="B8" s="60">
        <f>1+B7</f>
        <v>2</v>
      </c>
      <c r="C8" s="40" t="s">
        <v>79</v>
      </c>
      <c r="D8" s="37">
        <f>'[1]Appendix 8'!D36</f>
        <v>503</v>
      </c>
      <c r="E8" s="37">
        <f>'[1]Appendix 8'!F36+'[2]Appendix 8'!F36+'[3]Appendix 8'!F36</f>
        <v>404</v>
      </c>
      <c r="F8" s="37">
        <f>+'[1]Appendix 8'!H36+'[2]Appendix 8'!H36+'[3]Appendix 8'!H36</f>
        <v>0</v>
      </c>
      <c r="G8" s="37">
        <f>'[1]Appendix 8'!J36+'[2]Appendix 8'!J36+'[3]Appendix 8'!J36</f>
        <v>327</v>
      </c>
      <c r="H8" s="37">
        <f>+'[1]Appendix 8'!L36+'[2]Appendix 8'!L36+'[3]Appendix 8'!L36</f>
        <v>13</v>
      </c>
      <c r="I8" s="37">
        <f>'[1]Appendix 8'!N36+'[2]Appendix 8'!N36+'[3]Appendix 8'!N36</f>
        <v>222</v>
      </c>
      <c r="J8" s="37">
        <f>'[3]Appendix 8'!P36</f>
        <v>345</v>
      </c>
      <c r="K8" s="44">
        <f>IFERROR((H8/SUM($G8:$J8))*100,0)</f>
        <v>1.4332965821389196</v>
      </c>
      <c r="L8" s="44">
        <f t="shared" ref="L8" si="0">IFERROR((I8/SUM($G8:$J8))*100,0)</f>
        <v>24.476295479603085</v>
      </c>
      <c r="M8" s="49">
        <f>IFERROR((G8/SUM($G8:$J8))*100,0)</f>
        <v>36.052921719955897</v>
      </c>
      <c r="N8" s="59">
        <v>40.549450549450547</v>
      </c>
    </row>
    <row r="9" spans="1:14" ht="15.5" x14ac:dyDescent="0.35">
      <c r="A9" s="27"/>
      <c r="B9" s="60">
        <f t="shared" ref="B9:B31" si="1">1+B8</f>
        <v>3</v>
      </c>
      <c r="C9" s="23" t="s">
        <v>80</v>
      </c>
      <c r="D9" s="37">
        <f>'[1]Appendix 8'!D37</f>
        <v>3038</v>
      </c>
      <c r="E9" s="37">
        <f>'[1]Appendix 8'!F37+'[2]Appendix 8'!F37+'[3]Appendix 8'!F37</f>
        <v>21531</v>
      </c>
      <c r="F9" s="37">
        <f>+'[1]Appendix 8'!H37+'[2]Appendix 8'!H37+'[3]Appendix 8'!H37</f>
        <v>0</v>
      </c>
      <c r="G9" s="37">
        <f>'[1]Appendix 8'!J37+'[2]Appendix 8'!J37+'[3]Appendix 8'!J37</f>
        <v>21537</v>
      </c>
      <c r="H9" s="37">
        <f>+'[1]Appendix 8'!L37+'[2]Appendix 8'!L37+'[3]Appendix 8'!L37</f>
        <v>0</v>
      </c>
      <c r="I9" s="37">
        <f>'[1]Appendix 8'!N37+'[2]Appendix 8'!N37+'[3]Appendix 8'!N37</f>
        <v>25</v>
      </c>
      <c r="J9" s="37">
        <f>'[3]Appendix 8'!P37</f>
        <v>3007</v>
      </c>
      <c r="K9" s="44">
        <f t="shared" ref="K9:K31" si="2">IFERROR((H9/SUM($G9:$J9))*100,0)</f>
        <v>0</v>
      </c>
      <c r="L9" s="44">
        <f t="shared" ref="L9:L31" si="3">IFERROR((I9/SUM($G9:$J9))*100,0)</f>
        <v>0.10175424315193944</v>
      </c>
      <c r="M9" s="49">
        <f t="shared" ref="M9:M31" si="4">IFERROR((G9/SUM($G9:$J9))*100,0)</f>
        <v>87.659245390532774</v>
      </c>
      <c r="N9" s="59">
        <v>87.798355552007664</v>
      </c>
    </row>
    <row r="10" spans="1:14" ht="15.5" x14ac:dyDescent="0.35">
      <c r="A10" s="27"/>
      <c r="B10" s="60">
        <f t="shared" si="1"/>
        <v>4</v>
      </c>
      <c r="C10" s="23" t="s">
        <v>17</v>
      </c>
      <c r="D10" s="37">
        <f>'[1]Appendix 8'!D38</f>
        <v>9</v>
      </c>
      <c r="E10" s="37">
        <f>'[1]Appendix 8'!F38+'[2]Appendix 8'!F38+'[3]Appendix 8'!F38</f>
        <v>506</v>
      </c>
      <c r="F10" s="37">
        <f>+'[1]Appendix 8'!H38+'[2]Appendix 8'!H38+'[3]Appendix 8'!H38</f>
        <v>0</v>
      </c>
      <c r="G10" s="37">
        <f>'[1]Appendix 8'!J38+'[2]Appendix 8'!J38+'[3]Appendix 8'!J38</f>
        <v>498</v>
      </c>
      <c r="H10" s="37">
        <f>+'[1]Appendix 8'!L38+'[2]Appendix 8'!L38+'[3]Appendix 8'!L38</f>
        <v>0</v>
      </c>
      <c r="I10" s="37">
        <f>'[1]Appendix 8'!N38+'[2]Appendix 8'!N38+'[3]Appendix 8'!N38</f>
        <v>0</v>
      </c>
      <c r="J10" s="37">
        <f>'[3]Appendix 8'!P38</f>
        <v>17</v>
      </c>
      <c r="K10" s="44">
        <f t="shared" si="2"/>
        <v>0</v>
      </c>
      <c r="L10" s="44">
        <f t="shared" si="3"/>
        <v>0</v>
      </c>
      <c r="M10" s="49">
        <f t="shared" si="4"/>
        <v>96.699029126213588</v>
      </c>
      <c r="N10" s="59">
        <v>98.751733703190013</v>
      </c>
    </row>
    <row r="11" spans="1:14" ht="15.5" x14ac:dyDescent="0.35">
      <c r="A11" s="27"/>
      <c r="B11" s="60">
        <f t="shared" si="1"/>
        <v>5</v>
      </c>
      <c r="C11" s="23" t="s">
        <v>18</v>
      </c>
      <c r="D11" s="37">
        <f>'[1]Appendix 8'!D39</f>
        <v>2205</v>
      </c>
      <c r="E11" s="37">
        <f>'[1]Appendix 8'!F39+'[2]Appendix 8'!F39+'[3]Appendix 8'!F39</f>
        <v>2353</v>
      </c>
      <c r="F11" s="37">
        <f>+'[1]Appendix 8'!H39+'[2]Appendix 8'!H39+'[3]Appendix 8'!H39</f>
        <v>512</v>
      </c>
      <c r="G11" s="37">
        <f>'[1]Appendix 8'!J39+'[2]Appendix 8'!J39+'[3]Appendix 8'!J39</f>
        <v>2173</v>
      </c>
      <c r="H11" s="37">
        <f>+'[1]Appendix 8'!L39+'[2]Appendix 8'!L39+'[3]Appendix 8'!L39</f>
        <v>7</v>
      </c>
      <c r="I11" s="37">
        <f>'[1]Appendix 8'!N39+'[2]Appendix 8'!N39+'[3]Appendix 8'!N39</f>
        <v>0</v>
      </c>
      <c r="J11" s="37">
        <f>'[3]Appendix 8'!P39</f>
        <v>2378</v>
      </c>
      <c r="K11" s="44">
        <f t="shared" si="2"/>
        <v>0.153576129881527</v>
      </c>
      <c r="L11" s="44">
        <f t="shared" si="3"/>
        <v>0</v>
      </c>
      <c r="M11" s="49">
        <f t="shared" si="4"/>
        <v>47.674418604651166</v>
      </c>
      <c r="N11" s="59">
        <v>46.896053897978824</v>
      </c>
    </row>
    <row r="12" spans="1:14" ht="15.5" x14ac:dyDescent="0.35">
      <c r="A12" s="27"/>
      <c r="B12" s="60">
        <f t="shared" si="1"/>
        <v>6</v>
      </c>
      <c r="C12" s="23" t="s">
        <v>19</v>
      </c>
      <c r="D12" s="37">
        <f>'[1]Appendix 8'!D40</f>
        <v>775</v>
      </c>
      <c r="E12" s="37">
        <f>'[1]Appendix 8'!F40+'[2]Appendix 8'!F40+'[3]Appendix 8'!F40</f>
        <v>236</v>
      </c>
      <c r="F12" s="37">
        <f>+'[1]Appendix 8'!H40+'[2]Appendix 8'!H40+'[3]Appendix 8'!H40</f>
        <v>0</v>
      </c>
      <c r="G12" s="37">
        <f>'[1]Appendix 8'!J40+'[2]Appendix 8'!J40+'[3]Appendix 8'!J40</f>
        <v>624</v>
      </c>
      <c r="H12" s="37">
        <f>+'[1]Appendix 8'!L40+'[2]Appendix 8'!L40+'[3]Appendix 8'!L40</f>
        <v>0</v>
      </c>
      <c r="I12" s="37">
        <f>'[1]Appendix 8'!N40+'[2]Appendix 8'!N40+'[3]Appendix 8'!N40</f>
        <v>0</v>
      </c>
      <c r="J12" s="37">
        <f>'[3]Appendix 8'!P40</f>
        <v>443</v>
      </c>
      <c r="K12" s="44">
        <f t="shared" si="2"/>
        <v>0</v>
      </c>
      <c r="L12" s="44">
        <f t="shared" si="3"/>
        <v>0</v>
      </c>
      <c r="M12" s="49">
        <f t="shared" si="4"/>
        <v>58.481724461105898</v>
      </c>
      <c r="N12" s="59">
        <v>44.603288062902074</v>
      </c>
    </row>
    <row r="13" spans="1:14" ht="15.5" x14ac:dyDescent="0.35">
      <c r="A13" s="27"/>
      <c r="B13" s="60">
        <f t="shared" si="1"/>
        <v>7</v>
      </c>
      <c r="C13" s="23" t="s">
        <v>20</v>
      </c>
      <c r="D13" s="37">
        <f>'[1]Appendix 8'!D41</f>
        <v>0</v>
      </c>
      <c r="E13" s="37">
        <f>'[1]Appendix 8'!F41+'[2]Appendix 8'!F41+'[3]Appendix 8'!F41</f>
        <v>927</v>
      </c>
      <c r="F13" s="37">
        <f>+'[1]Appendix 8'!H41+'[2]Appendix 8'!H41+'[3]Appendix 8'!H41</f>
        <v>0</v>
      </c>
      <c r="G13" s="37">
        <f>'[1]Appendix 8'!J41+'[2]Appendix 8'!J41+'[3]Appendix 8'!J41</f>
        <v>924</v>
      </c>
      <c r="H13" s="37">
        <f>+'[1]Appendix 8'!L41+'[2]Appendix 8'!L41+'[3]Appendix 8'!L41</f>
        <v>1</v>
      </c>
      <c r="I13" s="37">
        <f>'[1]Appendix 8'!N41+'[2]Appendix 8'!N41+'[3]Appendix 8'!N41</f>
        <v>0</v>
      </c>
      <c r="J13" s="37">
        <f>'[3]Appendix 8'!P41</f>
        <v>2</v>
      </c>
      <c r="K13" s="44">
        <f t="shared" si="2"/>
        <v>0.10787486515641855</v>
      </c>
      <c r="L13" s="44">
        <f t="shared" si="3"/>
        <v>0</v>
      </c>
      <c r="M13" s="49">
        <f t="shared" si="4"/>
        <v>99.676375404530745</v>
      </c>
      <c r="N13" s="59">
        <v>100</v>
      </c>
    </row>
    <row r="14" spans="1:14" ht="15.5" x14ac:dyDescent="0.35">
      <c r="A14" s="27"/>
      <c r="B14" s="60">
        <f t="shared" si="1"/>
        <v>8</v>
      </c>
      <c r="C14" s="23" t="s">
        <v>21</v>
      </c>
      <c r="D14" s="37">
        <f>'[1]Appendix 8'!D42</f>
        <v>401</v>
      </c>
      <c r="E14" s="37">
        <f>'[1]Appendix 8'!F42+'[2]Appendix 8'!F42+'[3]Appendix 8'!F42</f>
        <v>81</v>
      </c>
      <c r="F14" s="37">
        <f>+'[1]Appendix 8'!H42+'[2]Appendix 8'!H42+'[3]Appendix 8'!H42</f>
        <v>0</v>
      </c>
      <c r="G14" s="37">
        <f>'[1]Appendix 8'!J42+'[2]Appendix 8'!J42+'[3]Appendix 8'!J42</f>
        <v>98</v>
      </c>
      <c r="H14" s="37">
        <f>+'[1]Appendix 8'!L42+'[2]Appendix 8'!L42+'[3]Appendix 8'!L42</f>
        <v>0</v>
      </c>
      <c r="I14" s="37">
        <f>'[1]Appendix 8'!N42+'[2]Appendix 8'!N42+'[3]Appendix 8'!N42</f>
        <v>0</v>
      </c>
      <c r="J14" s="37">
        <f>'[3]Appendix 8'!P42</f>
        <v>384</v>
      </c>
      <c r="K14" s="44">
        <f t="shared" si="2"/>
        <v>0</v>
      </c>
      <c r="L14" s="44">
        <f t="shared" si="3"/>
        <v>0</v>
      </c>
      <c r="M14" s="49">
        <f t="shared" si="4"/>
        <v>20.331950207468878</v>
      </c>
      <c r="N14" s="59">
        <v>16.283924843423801</v>
      </c>
    </row>
    <row r="15" spans="1:14" ht="15.5" x14ac:dyDescent="0.35">
      <c r="A15" s="27"/>
      <c r="B15" s="60">
        <f t="shared" si="1"/>
        <v>9</v>
      </c>
      <c r="C15" s="23" t="s">
        <v>22</v>
      </c>
      <c r="D15" s="37">
        <f>'[1]Appendix 8'!D43</f>
        <v>2360</v>
      </c>
      <c r="E15" s="37">
        <f>'[1]Appendix 8'!F43+'[2]Appendix 8'!F43+'[3]Appendix 8'!F43</f>
        <v>15931</v>
      </c>
      <c r="F15" s="37">
        <f>+'[1]Appendix 8'!H43+'[2]Appendix 8'!H43+'[3]Appendix 8'!H43</f>
        <v>0</v>
      </c>
      <c r="G15" s="37">
        <f>'[1]Appendix 8'!J43+'[2]Appendix 8'!J43+'[3]Appendix 8'!J43</f>
        <v>15725</v>
      </c>
      <c r="H15" s="37">
        <f>+'[1]Appendix 8'!L43+'[2]Appendix 8'!L43+'[3]Appendix 8'!L43</f>
        <v>0</v>
      </c>
      <c r="I15" s="37">
        <f>'[1]Appendix 8'!N43+'[2]Appendix 8'!N43+'[3]Appendix 8'!N43</f>
        <v>0</v>
      </c>
      <c r="J15" s="37">
        <f>'[3]Appendix 8'!P43</f>
        <v>2566</v>
      </c>
      <c r="K15" s="44">
        <f t="shared" si="2"/>
        <v>0</v>
      </c>
      <c r="L15" s="44">
        <f t="shared" si="3"/>
        <v>0</v>
      </c>
      <c r="M15" s="49">
        <f t="shared" si="4"/>
        <v>85.971242687660592</v>
      </c>
      <c r="N15" s="59">
        <v>85.835133189344845</v>
      </c>
    </row>
    <row r="16" spans="1:14" ht="15.5" x14ac:dyDescent="0.35">
      <c r="A16" s="27"/>
      <c r="B16" s="60">
        <f t="shared" si="1"/>
        <v>10</v>
      </c>
      <c r="C16" s="23" t="s">
        <v>23</v>
      </c>
      <c r="D16" s="37">
        <f>'[1]Appendix 8'!D44</f>
        <v>2279</v>
      </c>
      <c r="E16" s="37">
        <f>'[1]Appendix 8'!F44+'[2]Appendix 8'!F44+'[3]Appendix 8'!F44</f>
        <v>11993</v>
      </c>
      <c r="F16" s="37">
        <f>+'[1]Appendix 8'!H44+'[2]Appendix 8'!H44+'[3]Appendix 8'!H44</f>
        <v>21</v>
      </c>
      <c r="G16" s="37">
        <f>'[1]Appendix 8'!J44+'[2]Appendix 8'!J44+'[3]Appendix 8'!J44</f>
        <v>11900</v>
      </c>
      <c r="H16" s="37">
        <f>+'[1]Appendix 8'!L44+'[2]Appendix 8'!L44+'[3]Appendix 8'!L44</f>
        <v>2</v>
      </c>
      <c r="I16" s="37">
        <f>'[1]Appendix 8'!N44+'[2]Appendix 8'!N44+'[3]Appendix 8'!N44</f>
        <v>25</v>
      </c>
      <c r="J16" s="37">
        <f>'[3]Appendix 8'!P44</f>
        <v>2345</v>
      </c>
      <c r="K16" s="44">
        <f t="shared" si="2"/>
        <v>1.4013452914798207E-2</v>
      </c>
      <c r="L16" s="44">
        <f t="shared" si="3"/>
        <v>0.1751681614349776</v>
      </c>
      <c r="M16" s="49">
        <f t="shared" si="4"/>
        <v>83.380044843049333</v>
      </c>
      <c r="N16" s="59">
        <v>82.738814993954051</v>
      </c>
    </row>
    <row r="17" spans="1:14" ht="15.5" x14ac:dyDescent="0.35">
      <c r="A17" s="27"/>
      <c r="B17" s="60">
        <f t="shared" si="1"/>
        <v>11</v>
      </c>
      <c r="C17" s="23" t="s">
        <v>14</v>
      </c>
      <c r="D17" s="37">
        <f>'[1]Appendix 8'!D45</f>
        <v>422</v>
      </c>
      <c r="E17" s="37">
        <f>'[1]Appendix 8'!F45+'[2]Appendix 8'!F45+'[3]Appendix 8'!F45</f>
        <v>1286</v>
      </c>
      <c r="F17" s="37">
        <f>+'[1]Appendix 8'!H45+'[2]Appendix 8'!H45+'[3]Appendix 8'!H45</f>
        <v>0</v>
      </c>
      <c r="G17" s="37">
        <f>'[1]Appendix 8'!J45+'[2]Appendix 8'!J45+'[3]Appendix 8'!J45</f>
        <v>1424</v>
      </c>
      <c r="H17" s="37">
        <f>+'[1]Appendix 8'!L45+'[2]Appendix 8'!L45+'[3]Appendix 8'!L45</f>
        <v>0</v>
      </c>
      <c r="I17" s="37">
        <f>'[1]Appendix 8'!N45+'[2]Appendix 8'!N45+'[3]Appendix 8'!N45</f>
        <v>1</v>
      </c>
      <c r="J17" s="37">
        <f>'[3]Appendix 8'!P45</f>
        <v>283</v>
      </c>
      <c r="K17" s="44">
        <f t="shared" si="2"/>
        <v>0</v>
      </c>
      <c r="L17" s="44">
        <f t="shared" si="3"/>
        <v>5.8548009367681501E-2</v>
      </c>
      <c r="M17" s="49">
        <f t="shared" si="4"/>
        <v>83.372365339578465</v>
      </c>
      <c r="N17" s="59">
        <v>77.090119435396304</v>
      </c>
    </row>
    <row r="18" spans="1:14" ht="15.5" x14ac:dyDescent="0.35">
      <c r="A18" s="27"/>
      <c r="B18" s="60">
        <f t="shared" si="1"/>
        <v>12</v>
      </c>
      <c r="C18" s="41" t="s">
        <v>24</v>
      </c>
      <c r="D18" s="37">
        <f>'[1]Appendix 8'!D46</f>
        <v>25</v>
      </c>
      <c r="E18" s="37">
        <f>'[1]Appendix 8'!F46+'[2]Appendix 8'!F46+'[3]Appendix 8'!F46</f>
        <v>32</v>
      </c>
      <c r="F18" s="37">
        <f>+'[1]Appendix 8'!H46+'[2]Appendix 8'!H46+'[3]Appendix 8'!H46</f>
        <v>0</v>
      </c>
      <c r="G18" s="37">
        <f>'[1]Appendix 8'!J46+'[2]Appendix 8'!J46+'[3]Appendix 8'!J46</f>
        <v>33</v>
      </c>
      <c r="H18" s="37">
        <f>+'[1]Appendix 8'!L46+'[2]Appendix 8'!L46+'[3]Appendix 8'!L46</f>
        <v>5</v>
      </c>
      <c r="I18" s="37">
        <f>'[1]Appendix 8'!N46+'[2]Appendix 8'!N46+'[3]Appendix 8'!N46</f>
        <v>0</v>
      </c>
      <c r="J18" s="37">
        <f>'[3]Appendix 8'!P46</f>
        <v>20</v>
      </c>
      <c r="K18" s="44">
        <f t="shared" si="2"/>
        <v>8.6206896551724146</v>
      </c>
      <c r="L18" s="44">
        <f t="shared" si="3"/>
        <v>0</v>
      </c>
      <c r="M18" s="49">
        <f t="shared" si="4"/>
        <v>56.896551724137936</v>
      </c>
      <c r="N18" s="59">
        <v>50.793650793650791</v>
      </c>
    </row>
    <row r="19" spans="1:14" ht="15.5" x14ac:dyDescent="0.35">
      <c r="A19" s="27"/>
      <c r="B19" s="60">
        <f t="shared" si="1"/>
        <v>13</v>
      </c>
      <c r="C19" s="41" t="s">
        <v>78</v>
      </c>
      <c r="D19" s="37">
        <f>'[1]Appendix 8'!D47</f>
        <v>420</v>
      </c>
      <c r="E19" s="37">
        <f>'[1]Appendix 8'!F47+'[2]Appendix 8'!F47+'[3]Appendix 8'!F47</f>
        <v>404</v>
      </c>
      <c r="F19" s="37">
        <f>+'[1]Appendix 8'!H47+'[2]Appendix 8'!H47+'[3]Appendix 8'!H47</f>
        <v>0</v>
      </c>
      <c r="G19" s="37">
        <f>'[1]Appendix 8'!J47+'[2]Appendix 8'!J47+'[3]Appendix 8'!J47</f>
        <v>473</v>
      </c>
      <c r="H19" s="37">
        <f>+'[1]Appendix 8'!L47+'[2]Appendix 8'!L47+'[3]Appendix 8'!L47</f>
        <v>0</v>
      </c>
      <c r="I19" s="37">
        <f>'[1]Appendix 8'!N47+'[2]Appendix 8'!N47+'[3]Appendix 8'!N47</f>
        <v>0</v>
      </c>
      <c r="J19" s="37">
        <f>'[3]Appendix 8'!P47</f>
        <v>351</v>
      </c>
      <c r="K19" s="44">
        <f t="shared" si="2"/>
        <v>0</v>
      </c>
      <c r="L19" s="44">
        <f t="shared" si="3"/>
        <v>0</v>
      </c>
      <c r="M19" s="49">
        <f t="shared" si="4"/>
        <v>57.402912621359228</v>
      </c>
      <c r="N19" s="83">
        <v>58.456973293768542</v>
      </c>
    </row>
    <row r="20" spans="1:14" ht="15.5" x14ac:dyDescent="0.35">
      <c r="A20" s="27"/>
      <c r="B20" s="60">
        <f t="shared" si="1"/>
        <v>14</v>
      </c>
      <c r="C20" s="41" t="s">
        <v>25</v>
      </c>
      <c r="D20" s="37">
        <f>'[1]Appendix 8'!D48</f>
        <v>846</v>
      </c>
      <c r="E20" s="37">
        <f>'[1]Appendix 8'!F48+'[2]Appendix 8'!F48+'[3]Appendix 8'!F48</f>
        <v>1749</v>
      </c>
      <c r="F20" s="37">
        <f>+'[1]Appendix 8'!H48+'[2]Appendix 8'!H48+'[3]Appendix 8'!H48</f>
        <v>0</v>
      </c>
      <c r="G20" s="37">
        <f>'[1]Appendix 8'!J48+'[2]Appendix 8'!J48+'[3]Appendix 8'!J48</f>
        <v>1740</v>
      </c>
      <c r="H20" s="37">
        <f>+'[1]Appendix 8'!L48+'[2]Appendix 8'!L48+'[3]Appendix 8'!L48</f>
        <v>31</v>
      </c>
      <c r="I20" s="37">
        <f>'[1]Appendix 8'!N48+'[2]Appendix 8'!N48+'[3]Appendix 8'!N48</f>
        <v>0</v>
      </c>
      <c r="J20" s="37">
        <f>'[3]Appendix 8'!P48</f>
        <v>824</v>
      </c>
      <c r="K20" s="44">
        <f t="shared" si="2"/>
        <v>1.1946050096339114</v>
      </c>
      <c r="L20" s="44">
        <f t="shared" si="3"/>
        <v>0</v>
      </c>
      <c r="M20" s="49">
        <f t="shared" si="4"/>
        <v>67.052023121387279</v>
      </c>
      <c r="N20" s="59">
        <v>70.662251655629134</v>
      </c>
    </row>
    <row r="21" spans="1:14" ht="15.5" x14ac:dyDescent="0.35">
      <c r="A21" s="27"/>
      <c r="B21" s="60">
        <f t="shared" si="1"/>
        <v>15</v>
      </c>
      <c r="C21" s="23" t="s">
        <v>26</v>
      </c>
      <c r="D21" s="37">
        <f>'[1]Appendix 8'!D49</f>
        <v>2483</v>
      </c>
      <c r="E21" s="37">
        <f>'[1]Appendix 8'!F49+'[2]Appendix 8'!F49+'[3]Appendix 8'!F49</f>
        <v>7698</v>
      </c>
      <c r="F21" s="37">
        <f>+'[1]Appendix 8'!H49+'[2]Appendix 8'!H49+'[3]Appendix 8'!H49</f>
        <v>0</v>
      </c>
      <c r="G21" s="37">
        <f>'[1]Appendix 8'!J49+'[2]Appendix 8'!J49+'[3]Appendix 8'!J49</f>
        <v>7467</v>
      </c>
      <c r="H21" s="37">
        <f>+'[1]Appendix 8'!L49+'[2]Appendix 8'!L49+'[3]Appendix 8'!L49</f>
        <v>0</v>
      </c>
      <c r="I21" s="37">
        <f>'[1]Appendix 8'!N49+'[2]Appendix 8'!N49+'[3]Appendix 8'!N49</f>
        <v>0</v>
      </c>
      <c r="J21" s="37">
        <f>'[3]Appendix 8'!P49</f>
        <v>2714</v>
      </c>
      <c r="K21" s="44">
        <f t="shared" si="2"/>
        <v>0</v>
      </c>
      <c r="L21" s="44">
        <f t="shared" si="3"/>
        <v>0</v>
      </c>
      <c r="M21" s="49">
        <f t="shared" si="4"/>
        <v>73.342500736666338</v>
      </c>
      <c r="N21" s="59">
        <v>75.217087533685998</v>
      </c>
    </row>
    <row r="22" spans="1:14" ht="15.5" x14ac:dyDescent="0.35">
      <c r="A22" s="27"/>
      <c r="B22" s="60">
        <f t="shared" si="1"/>
        <v>16</v>
      </c>
      <c r="C22" s="23" t="s">
        <v>27</v>
      </c>
      <c r="D22" s="37">
        <f>'[1]Appendix 8'!D50</f>
        <v>860</v>
      </c>
      <c r="E22" s="37">
        <f>'[1]Appendix 8'!F50+'[2]Appendix 8'!F50+'[3]Appendix 8'!F50</f>
        <v>390</v>
      </c>
      <c r="F22" s="37">
        <f>+'[1]Appendix 8'!H50+'[2]Appendix 8'!H50+'[3]Appendix 8'!H50</f>
        <v>0</v>
      </c>
      <c r="G22" s="37">
        <f>'[1]Appendix 8'!J50+'[2]Appendix 8'!J50+'[3]Appendix 8'!J50</f>
        <v>538</v>
      </c>
      <c r="H22" s="37">
        <f>+'[1]Appendix 8'!L50+'[2]Appendix 8'!L50+'[3]Appendix 8'!L50</f>
        <v>0</v>
      </c>
      <c r="I22" s="37">
        <f>'[1]Appendix 8'!N50+'[2]Appendix 8'!N50+'[3]Appendix 8'!N50</f>
        <v>0</v>
      </c>
      <c r="J22" s="37">
        <f>'[3]Appendix 8'!P50</f>
        <v>712</v>
      </c>
      <c r="K22" s="44">
        <f t="shared" si="2"/>
        <v>0</v>
      </c>
      <c r="L22" s="44">
        <f t="shared" si="3"/>
        <v>0</v>
      </c>
      <c r="M22" s="49">
        <f t="shared" si="4"/>
        <v>43.04</v>
      </c>
      <c r="N22" s="59">
        <v>31.364724660814048</v>
      </c>
    </row>
    <row r="23" spans="1:14" ht="15.5" x14ac:dyDescent="0.35">
      <c r="A23" s="27"/>
      <c r="B23" s="60">
        <f t="shared" si="1"/>
        <v>17</v>
      </c>
      <c r="C23" s="23" t="s">
        <v>28</v>
      </c>
      <c r="D23" s="37">
        <f>'[1]Appendix 8'!D51</f>
        <v>1901</v>
      </c>
      <c r="E23" s="37">
        <f>'[1]Appendix 8'!F51+'[2]Appendix 8'!F51+'[3]Appendix 8'!F51</f>
        <v>2122</v>
      </c>
      <c r="F23" s="37">
        <f>+'[1]Appendix 8'!H51+'[2]Appendix 8'!H51+'[3]Appendix 8'!H51</f>
        <v>0</v>
      </c>
      <c r="G23" s="37">
        <f>'[1]Appendix 8'!J51+'[2]Appendix 8'!J51+'[3]Appendix 8'!J51</f>
        <v>1909</v>
      </c>
      <c r="H23" s="37">
        <f>+'[1]Appendix 8'!L51+'[2]Appendix 8'!L51+'[3]Appendix 8'!L51</f>
        <v>0</v>
      </c>
      <c r="I23" s="37">
        <f>'[1]Appendix 8'!N51+'[2]Appendix 8'!N51+'[3]Appendix 8'!N51</f>
        <v>1</v>
      </c>
      <c r="J23" s="37">
        <f>'[3]Appendix 8'!P51</f>
        <v>2113</v>
      </c>
      <c r="K23" s="44">
        <f t="shared" si="2"/>
        <v>0</v>
      </c>
      <c r="L23" s="44">
        <f t="shared" si="3"/>
        <v>2.4857071836937607E-2</v>
      </c>
      <c r="M23" s="49">
        <f t="shared" si="4"/>
        <v>47.452150136713897</v>
      </c>
      <c r="N23" s="59">
        <v>48.577505982451477</v>
      </c>
    </row>
    <row r="24" spans="1:14" ht="15.5" x14ac:dyDescent="0.35">
      <c r="A24" s="27"/>
      <c r="B24" s="60">
        <f t="shared" si="1"/>
        <v>18</v>
      </c>
      <c r="C24" s="23" t="s">
        <v>29</v>
      </c>
      <c r="D24" s="37">
        <f>'[1]Appendix 8'!D52</f>
        <v>9000</v>
      </c>
      <c r="E24" s="37">
        <f>'[1]Appendix 8'!F52+'[2]Appendix 8'!F52+'[3]Appendix 8'!F52</f>
        <v>4644</v>
      </c>
      <c r="F24" s="37">
        <f>+'[1]Appendix 8'!H52+'[2]Appendix 8'!H52+'[3]Appendix 8'!H52</f>
        <v>0</v>
      </c>
      <c r="G24" s="37">
        <f>'[1]Appendix 8'!J52+'[2]Appendix 8'!J52+'[3]Appendix 8'!J52</f>
        <v>5142</v>
      </c>
      <c r="H24" s="37">
        <f>+'[1]Appendix 8'!L52+'[2]Appendix 8'!L52+'[3]Appendix 8'!L52</f>
        <v>0</v>
      </c>
      <c r="I24" s="37">
        <f>'[1]Appendix 8'!N52+'[2]Appendix 8'!N52+'[3]Appendix 8'!N52</f>
        <v>0</v>
      </c>
      <c r="J24" s="37">
        <f>'[3]Appendix 8'!P52</f>
        <v>8502</v>
      </c>
      <c r="K24" s="44">
        <f t="shared" si="2"/>
        <v>0</v>
      </c>
      <c r="L24" s="44">
        <f t="shared" si="3"/>
        <v>0</v>
      </c>
      <c r="M24" s="49">
        <f t="shared" si="4"/>
        <v>37.686895338610377</v>
      </c>
      <c r="N24" s="59">
        <v>34.349697279159678</v>
      </c>
    </row>
    <row r="25" spans="1:14" ht="15.5" x14ac:dyDescent="0.35">
      <c r="A25" s="27"/>
      <c r="B25" s="60">
        <f t="shared" si="1"/>
        <v>19</v>
      </c>
      <c r="C25" s="23" t="s">
        <v>30</v>
      </c>
      <c r="D25" s="37">
        <f>'[1]Appendix 8'!D53</f>
        <v>680</v>
      </c>
      <c r="E25" s="37">
        <f>'[1]Appendix 8'!F53+'[2]Appendix 8'!F53+'[3]Appendix 8'!F53</f>
        <v>905</v>
      </c>
      <c r="F25" s="37">
        <f>+'[1]Appendix 8'!H53+'[2]Appendix 8'!H53+'[3]Appendix 8'!H53</f>
        <v>0</v>
      </c>
      <c r="G25" s="37">
        <f>'[1]Appendix 8'!J53+'[2]Appendix 8'!J53+'[3]Appendix 8'!J53</f>
        <v>985</v>
      </c>
      <c r="H25" s="37">
        <f>+'[1]Appendix 8'!L53+'[2]Appendix 8'!L53+'[3]Appendix 8'!L53</f>
        <v>0</v>
      </c>
      <c r="I25" s="37">
        <f>'[1]Appendix 8'!N53+'[2]Appendix 8'!N53+'[3]Appendix 8'!N53</f>
        <v>0</v>
      </c>
      <c r="J25" s="37">
        <f>'[3]Appendix 8'!P53</f>
        <v>600</v>
      </c>
      <c r="K25" s="44">
        <f t="shared" si="2"/>
        <v>0</v>
      </c>
      <c r="L25" s="44">
        <f t="shared" si="3"/>
        <v>0</v>
      </c>
      <c r="M25" s="49">
        <f t="shared" si="4"/>
        <v>62.145110410094638</v>
      </c>
      <c r="N25" s="59">
        <v>54.666666666666664</v>
      </c>
    </row>
    <row r="26" spans="1:14" ht="15.5" x14ac:dyDescent="0.35">
      <c r="A26" s="27"/>
      <c r="B26" s="60">
        <f t="shared" si="1"/>
        <v>20</v>
      </c>
      <c r="C26" s="23" t="s">
        <v>31</v>
      </c>
      <c r="D26" s="37">
        <f>'[1]Appendix 8'!D54</f>
        <v>27</v>
      </c>
      <c r="E26" s="37">
        <f>'[1]Appendix 8'!F54+'[2]Appendix 8'!F54+'[3]Appendix 8'!F54</f>
        <v>102</v>
      </c>
      <c r="F26" s="37">
        <f>+'[1]Appendix 8'!H54+'[2]Appendix 8'!H54+'[3]Appendix 8'!H54</f>
        <v>0</v>
      </c>
      <c r="G26" s="37">
        <f>'[1]Appendix 8'!J54+'[2]Appendix 8'!J54+'[3]Appendix 8'!J54</f>
        <v>102</v>
      </c>
      <c r="H26" s="37">
        <f>+'[1]Appendix 8'!L54+'[2]Appendix 8'!L54+'[3]Appendix 8'!L54</f>
        <v>0</v>
      </c>
      <c r="I26" s="37">
        <f>'[1]Appendix 8'!N54+'[2]Appendix 8'!N54+'[3]Appendix 8'!N54</f>
        <v>0</v>
      </c>
      <c r="J26" s="37">
        <f>'[3]Appendix 8'!P54</f>
        <v>27</v>
      </c>
      <c r="K26" s="44">
        <f t="shared" si="2"/>
        <v>0</v>
      </c>
      <c r="L26" s="44">
        <f t="shared" si="3"/>
        <v>0</v>
      </c>
      <c r="M26" s="49">
        <f t="shared" si="4"/>
        <v>79.069767441860463</v>
      </c>
      <c r="N26" s="59">
        <v>80.714285714285722</v>
      </c>
    </row>
    <row r="27" spans="1:14" ht="15.5" x14ac:dyDescent="0.35">
      <c r="A27" s="27"/>
      <c r="B27" s="60">
        <f t="shared" si="1"/>
        <v>21</v>
      </c>
      <c r="C27" s="23" t="s">
        <v>32</v>
      </c>
      <c r="D27" s="37">
        <f>'[1]Appendix 8'!D55</f>
        <v>1610</v>
      </c>
      <c r="E27" s="37">
        <f>'[1]Appendix 8'!F55+'[2]Appendix 8'!F55+'[3]Appendix 8'!F55</f>
        <v>4286</v>
      </c>
      <c r="F27" s="37">
        <f>+'[1]Appendix 8'!H55+'[2]Appendix 8'!H55+'[3]Appendix 8'!H55</f>
        <v>0</v>
      </c>
      <c r="G27" s="37">
        <f>'[1]Appendix 8'!J55+'[2]Appendix 8'!J55+'[3]Appendix 8'!J55</f>
        <v>4214</v>
      </c>
      <c r="H27" s="37">
        <f>+'[1]Appendix 8'!L55+'[2]Appendix 8'!L55+'[3]Appendix 8'!L55</f>
        <v>175</v>
      </c>
      <c r="I27" s="37">
        <f>'[1]Appendix 8'!N55+'[2]Appendix 8'!N55+'[3]Appendix 8'!N55</f>
        <v>2</v>
      </c>
      <c r="J27" s="37">
        <f>'[3]Appendix 8'!P55</f>
        <v>1505</v>
      </c>
      <c r="K27" s="44">
        <f t="shared" si="2"/>
        <v>2.9681139755766623</v>
      </c>
      <c r="L27" s="44">
        <f t="shared" si="3"/>
        <v>3.3921302578018994E-2</v>
      </c>
      <c r="M27" s="49">
        <f t="shared" si="4"/>
        <v>71.472184531886029</v>
      </c>
      <c r="N27" s="59">
        <v>70.696613440954565</v>
      </c>
    </row>
    <row r="28" spans="1:14" ht="15.5" x14ac:dyDescent="0.35">
      <c r="A28" s="27"/>
      <c r="B28" s="60">
        <f t="shared" si="1"/>
        <v>22</v>
      </c>
      <c r="C28" s="23" t="s">
        <v>15</v>
      </c>
      <c r="D28" s="37">
        <f>'[1]Appendix 8'!D56</f>
        <v>3</v>
      </c>
      <c r="E28" s="37">
        <f>'[1]Appendix 8'!F56+'[2]Appendix 8'!F56+'[3]Appendix 8'!F56</f>
        <v>0</v>
      </c>
      <c r="F28" s="37">
        <f>+'[1]Appendix 8'!H56+'[2]Appendix 8'!H56+'[3]Appendix 8'!H56</f>
        <v>0</v>
      </c>
      <c r="G28" s="37">
        <f>'[1]Appendix 8'!J56+'[2]Appendix 8'!J56+'[3]Appendix 8'!J56</f>
        <v>0</v>
      </c>
      <c r="H28" s="37">
        <f>+'[1]Appendix 8'!L56+'[2]Appendix 8'!L56+'[3]Appendix 8'!L56</f>
        <v>0</v>
      </c>
      <c r="I28" s="37">
        <f>'[1]Appendix 8'!N56+'[2]Appendix 8'!N56+'[3]Appendix 8'!N56</f>
        <v>0</v>
      </c>
      <c r="J28" s="37">
        <f>'[3]Appendix 8'!P56</f>
        <v>3</v>
      </c>
      <c r="K28" s="44">
        <f t="shared" si="2"/>
        <v>0</v>
      </c>
      <c r="L28" s="44">
        <f t="shared" si="3"/>
        <v>0</v>
      </c>
      <c r="M28" s="83" t="s">
        <v>75</v>
      </c>
      <c r="N28" s="83" t="s">
        <v>75</v>
      </c>
    </row>
    <row r="29" spans="1:14" ht="15.5" x14ac:dyDescent="0.35">
      <c r="A29" s="27"/>
      <c r="B29" s="60">
        <f t="shared" si="1"/>
        <v>23</v>
      </c>
      <c r="C29" s="23" t="s">
        <v>33</v>
      </c>
      <c r="D29" s="37">
        <f>'[1]Appendix 8'!D57</f>
        <v>85</v>
      </c>
      <c r="E29" s="37">
        <f>'[1]Appendix 8'!F57+'[2]Appendix 8'!F57+'[3]Appendix 8'!F57</f>
        <v>1256</v>
      </c>
      <c r="F29" s="37">
        <f>+'[1]Appendix 8'!H57+'[2]Appendix 8'!H57+'[3]Appendix 8'!H57</f>
        <v>4</v>
      </c>
      <c r="G29" s="37">
        <f>'[1]Appendix 8'!J57+'[2]Appendix 8'!J57+'[3]Appendix 8'!J57</f>
        <v>1246</v>
      </c>
      <c r="H29" s="37">
        <f>+'[1]Appendix 8'!L57+'[2]Appendix 8'!L57+'[3]Appendix 8'!L57</f>
        <v>0</v>
      </c>
      <c r="I29" s="37">
        <f>'[1]Appendix 8'!N57+'[2]Appendix 8'!N57+'[3]Appendix 8'!N57</f>
        <v>0</v>
      </c>
      <c r="J29" s="37">
        <f>'[3]Appendix 8'!P57</f>
        <v>95</v>
      </c>
      <c r="K29" s="44">
        <f t="shared" si="2"/>
        <v>0</v>
      </c>
      <c r="L29" s="44">
        <f t="shared" si="3"/>
        <v>0</v>
      </c>
      <c r="M29" s="49">
        <f t="shared" si="4"/>
        <v>92.915734526472775</v>
      </c>
      <c r="N29" s="59">
        <v>93.75</v>
      </c>
    </row>
    <row r="30" spans="1:14" ht="15.5" x14ac:dyDescent="0.35">
      <c r="A30" s="27"/>
      <c r="B30" s="60">
        <f t="shared" si="1"/>
        <v>24</v>
      </c>
      <c r="C30" s="23" t="s">
        <v>16</v>
      </c>
      <c r="D30" s="37">
        <f>'[1]Appendix 8'!D58</f>
        <v>69</v>
      </c>
      <c r="E30" s="37">
        <f>'[1]Appendix 8'!F58+'[2]Appendix 8'!F58+'[3]Appendix 8'!F58</f>
        <v>95</v>
      </c>
      <c r="F30" s="37">
        <f>+'[1]Appendix 8'!H58+'[2]Appendix 8'!H58+'[3]Appendix 8'!H58</f>
        <v>0</v>
      </c>
      <c r="G30" s="37">
        <f>'[1]Appendix 8'!J58+'[2]Appendix 8'!J58+'[3]Appendix 8'!J58</f>
        <v>92</v>
      </c>
      <c r="H30" s="37">
        <f>+'[1]Appendix 8'!L58+'[2]Appendix 8'!L58+'[3]Appendix 8'!L58</f>
        <v>0</v>
      </c>
      <c r="I30" s="37">
        <f>'[1]Appendix 8'!N58+'[2]Appendix 8'!N58+'[3]Appendix 8'!N58</f>
        <v>0</v>
      </c>
      <c r="J30" s="37">
        <f>'[3]Appendix 8'!P58</f>
        <v>72</v>
      </c>
      <c r="K30" s="44">
        <f t="shared" si="2"/>
        <v>0</v>
      </c>
      <c r="L30" s="44">
        <f t="shared" si="3"/>
        <v>0</v>
      </c>
      <c r="M30" s="49">
        <f t="shared" si="4"/>
        <v>56.09756097560976</v>
      </c>
      <c r="N30" s="59">
        <v>61.452513966480446</v>
      </c>
    </row>
    <row r="31" spans="1:14" s="35" customFormat="1" ht="15.5" x14ac:dyDescent="0.35">
      <c r="A31" s="36"/>
      <c r="B31" s="60">
        <f t="shared" si="1"/>
        <v>25</v>
      </c>
      <c r="C31" s="23" t="s">
        <v>34</v>
      </c>
      <c r="D31" s="37">
        <f>'[1]Appendix 8'!D59</f>
        <v>355</v>
      </c>
      <c r="E31" s="37">
        <f>'[1]Appendix 8'!F59+'[2]Appendix 8'!F59+'[3]Appendix 8'!F59</f>
        <v>1994</v>
      </c>
      <c r="F31" s="37">
        <f>+'[1]Appendix 8'!H59+'[2]Appendix 8'!H59+'[3]Appendix 8'!H59</f>
        <v>0</v>
      </c>
      <c r="G31" s="37">
        <f>'[1]Appendix 8'!J59+'[2]Appendix 8'!J59+'[3]Appendix 8'!J59</f>
        <v>2030</v>
      </c>
      <c r="H31" s="37">
        <f>+'[1]Appendix 8'!L59+'[2]Appendix 8'!L59+'[3]Appendix 8'!L59</f>
        <v>0</v>
      </c>
      <c r="I31" s="37">
        <f>'[1]Appendix 8'!N59+'[2]Appendix 8'!N59+'[3]Appendix 8'!N59</f>
        <v>1</v>
      </c>
      <c r="J31" s="37">
        <f>'[3]Appendix 8'!P59</f>
        <v>318</v>
      </c>
      <c r="K31" s="44">
        <f t="shared" si="2"/>
        <v>0</v>
      </c>
      <c r="L31" s="44">
        <f t="shared" si="3"/>
        <v>4.2571306939123033E-2</v>
      </c>
      <c r="M31" s="49">
        <f t="shared" si="4"/>
        <v>86.419753086419746</v>
      </c>
      <c r="N31" s="59">
        <v>83.111322549952433</v>
      </c>
    </row>
    <row r="32" spans="1:14" ht="16" thickBot="1" x14ac:dyDescent="0.4">
      <c r="B32" s="39"/>
      <c r="C32" s="42" t="s">
        <v>12</v>
      </c>
      <c r="D32" s="46">
        <f>SUM(D7:D31)</f>
        <v>30782</v>
      </c>
      <c r="E32" s="46">
        <f t="shared" ref="E32:I32" si="5">SUM(E7:E31)</f>
        <v>82483</v>
      </c>
      <c r="F32" s="46">
        <f t="shared" si="5"/>
        <v>539</v>
      </c>
      <c r="G32" s="46">
        <f t="shared" si="5"/>
        <v>82846</v>
      </c>
      <c r="H32" s="46">
        <f t="shared" si="5"/>
        <v>234</v>
      </c>
      <c r="I32" s="46">
        <f t="shared" si="5"/>
        <v>277</v>
      </c>
      <c r="J32" s="46">
        <f>SUM(J7:J31)</f>
        <v>29965</v>
      </c>
      <c r="K32" s="64">
        <f t="shared" ref="K32" si="6">IFERROR((H32/SUM($G32:$J32))*100,0)</f>
        <v>0.20649123735903002</v>
      </c>
      <c r="L32" s="45">
        <f t="shared" ref="L32" si="7">IFERROR((I32/SUM($G32:$J32))*100,0)</f>
        <v>0.24443620832671503</v>
      </c>
      <c r="M32" s="43">
        <f>IFERROR((G32/SUM($G32:$J32))*100,0)</f>
        <v>73.106722436949582</v>
      </c>
      <c r="N32" s="43">
        <v>72.266883907469733</v>
      </c>
    </row>
    <row r="33" spans="4:14" x14ac:dyDescent="0.35">
      <c r="D33" s="27"/>
      <c r="E33" s="27"/>
      <c r="F33" s="27"/>
      <c r="G33" s="27"/>
      <c r="H33" s="27"/>
      <c r="I33" s="27"/>
      <c r="J33" s="27"/>
      <c r="K33" s="67"/>
      <c r="L33" s="26"/>
    </row>
    <row r="34" spans="4:14" hidden="1" x14ac:dyDescent="0.35">
      <c r="D34" s="25">
        <f>'[4]Appendix 8'!$D$60</f>
        <v>27978</v>
      </c>
      <c r="E34" s="25">
        <f>+'[5]Appendix 8'!F60+'[6]Appendix 8'!F60+'[4]Appendix 8'!F60</f>
        <v>69814</v>
      </c>
    </row>
    <row r="35" spans="4:14" hidden="1" x14ac:dyDescent="0.35"/>
    <row r="36" spans="4:14" hidden="1" x14ac:dyDescent="0.35">
      <c r="D36" s="27">
        <f>D32-D34</f>
        <v>2804</v>
      </c>
      <c r="E36" s="27">
        <f t="shared" ref="E36" si="8">E32-E34</f>
        <v>12669</v>
      </c>
      <c r="F36" s="27"/>
      <c r="G36" s="27"/>
      <c r="H36" s="27"/>
      <c r="I36" s="27"/>
      <c r="J36" s="27"/>
    </row>
    <row r="38" spans="4:14" x14ac:dyDescent="0.35">
      <c r="N38" s="67"/>
    </row>
    <row r="39" spans="4:14" x14ac:dyDescent="0.35">
      <c r="D39" s="27"/>
      <c r="E39" s="27"/>
      <c r="F39" s="27"/>
      <c r="G39" s="27"/>
      <c r="H39" s="27"/>
      <c r="I39" s="27"/>
      <c r="J39" s="27"/>
    </row>
    <row r="40" spans="4:14" x14ac:dyDescent="0.35">
      <c r="G40" s="27"/>
      <c r="H40" s="27"/>
      <c r="I40" s="27"/>
      <c r="J40" s="27"/>
    </row>
    <row r="41" spans="4:14" x14ac:dyDescent="0.35">
      <c r="N41" s="82"/>
    </row>
  </sheetData>
  <sheetProtection algorithmName="SHA-512" hashValue="LQT9+4/Gv2GLc3IXVwLSABugQgarnYqdLtjtVxYZPsVblJxgFD4mBGsWA1TY9flxv+3GLSqDeO4slI8tibXVrg==" saltValue="H6EyvnXR0TAEHaOpfg5BKg==" spinCount="100000" sheet="1" objects="1" scenarios="1"/>
  <sortState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Gibson Kinyua</cp:lastModifiedBy>
  <cp:lastPrinted>2020-01-27T13:36:47Z</cp:lastPrinted>
  <dcterms:created xsi:type="dcterms:W3CDTF">2017-01-23T12:55:01Z</dcterms:created>
  <dcterms:modified xsi:type="dcterms:W3CDTF">2021-01-27T10:36:31Z</dcterms:modified>
</cp:coreProperties>
</file>