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GIBSON\Documents\FAD\Claims Report\Quartely\Q4 2019\"/>
    </mc:Choice>
  </mc:AlternateContent>
  <workbookProtection workbookPassword="E931" lockStructure="1"/>
  <bookViews>
    <workbookView xWindow="0" yWindow="0" windowWidth="23040" windowHeight="9192" tabRatio="592"/>
  </bookViews>
  <sheets>
    <sheet name="Details" sheetId="1" r:id="rId1"/>
    <sheet name="Disclaimer" sheetId="2" r:id="rId2"/>
    <sheet name="Appendix 1" sheetId="9" r:id="rId3"/>
    <sheet name="Appendix 2" sheetId="10" r:id="rId4"/>
    <sheet name="Appendix 3" sheetId="6" r:id="rId5"/>
  </sheets>
  <externalReferences>
    <externalReference r:id="rId6"/>
    <externalReference r:id="rId7"/>
    <externalReference r:id="rId8"/>
    <externalReference r:id="rId9"/>
    <externalReference r:id="rId10"/>
    <externalReference r:id="rId11"/>
  </externalReferences>
  <definedNames>
    <definedName name="_xlnm._FilterDatabase" localSheetId="4" hidden="1">'Appendix 3'!$D$4:$G$30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8" i="6" l="1"/>
  <c r="J9" i="6"/>
  <c r="J10" i="6"/>
  <c r="J11" i="6"/>
  <c r="G12" i="6"/>
  <c r="J12" i="6"/>
  <c r="J13" i="6"/>
  <c r="J14" i="6"/>
  <c r="J15" i="6"/>
  <c r="J16" i="6"/>
  <c r="J17" i="6"/>
  <c r="J18" i="6"/>
  <c r="J19" i="6"/>
  <c r="J20" i="6"/>
  <c r="J21" i="6"/>
  <c r="J22" i="6"/>
  <c r="J23" i="6"/>
  <c r="J24" i="6"/>
  <c r="J25" i="6"/>
  <c r="J26" i="6"/>
  <c r="J27" i="6"/>
  <c r="J28" i="6"/>
  <c r="J29" i="6"/>
  <c r="J30" i="6"/>
  <c r="J31" i="6"/>
  <c r="J7" i="6"/>
  <c r="D8" i="10"/>
  <c r="E8" i="10"/>
  <c r="F8" i="10"/>
  <c r="G8" i="10"/>
  <c r="H8" i="10"/>
  <c r="I8" i="10"/>
  <c r="J8" i="10"/>
  <c r="D9" i="10"/>
  <c r="E9" i="10"/>
  <c r="F9" i="10"/>
  <c r="G9" i="10"/>
  <c r="H9" i="10"/>
  <c r="I9" i="10"/>
  <c r="J9" i="10"/>
  <c r="D10" i="10"/>
  <c r="E10" i="10"/>
  <c r="F10" i="10"/>
  <c r="G10" i="10"/>
  <c r="H10" i="10"/>
  <c r="I10" i="10"/>
  <c r="J10" i="10"/>
  <c r="D11" i="10"/>
  <c r="E11" i="10"/>
  <c r="F11" i="10"/>
  <c r="G11" i="10"/>
  <c r="H11" i="10"/>
  <c r="I11" i="10"/>
  <c r="J11" i="10"/>
  <c r="D12" i="10"/>
  <c r="E12" i="10"/>
  <c r="F12" i="10"/>
  <c r="G12" i="10"/>
  <c r="H12" i="10"/>
  <c r="I12" i="10"/>
  <c r="J12" i="10"/>
  <c r="D13" i="10"/>
  <c r="E13" i="10"/>
  <c r="F13" i="10"/>
  <c r="G13" i="10"/>
  <c r="H13" i="10"/>
  <c r="I13" i="10"/>
  <c r="J13" i="10"/>
  <c r="D14" i="10"/>
  <c r="E14" i="10"/>
  <c r="F14" i="10"/>
  <c r="G14" i="10"/>
  <c r="H14" i="10"/>
  <c r="I14" i="10"/>
  <c r="J14" i="10"/>
  <c r="D15" i="10"/>
  <c r="E15" i="10"/>
  <c r="F15" i="10"/>
  <c r="G15" i="10"/>
  <c r="H15" i="10"/>
  <c r="I15" i="10"/>
  <c r="J15" i="10"/>
  <c r="D16" i="10"/>
  <c r="E16" i="10"/>
  <c r="F16" i="10"/>
  <c r="G16" i="10"/>
  <c r="H16" i="10"/>
  <c r="I16" i="10"/>
  <c r="J16" i="10"/>
  <c r="D17" i="10"/>
  <c r="E17" i="10"/>
  <c r="F17" i="10"/>
  <c r="G17" i="10"/>
  <c r="H17" i="10"/>
  <c r="I17" i="10"/>
  <c r="J17" i="10"/>
  <c r="D18" i="10"/>
  <c r="E18" i="10"/>
  <c r="F18" i="10"/>
  <c r="G18" i="10"/>
  <c r="H18" i="10"/>
  <c r="I18" i="10"/>
  <c r="J18" i="10"/>
  <c r="D19" i="10"/>
  <c r="E19" i="10"/>
  <c r="F19" i="10"/>
  <c r="G19" i="10"/>
  <c r="H19" i="10"/>
  <c r="I19" i="10"/>
  <c r="J19" i="10"/>
  <c r="D20" i="10"/>
  <c r="E20" i="10"/>
  <c r="F20" i="10"/>
  <c r="G20" i="10"/>
  <c r="H20" i="10"/>
  <c r="I20" i="10"/>
  <c r="J20" i="10"/>
  <c r="D21" i="10"/>
  <c r="E21" i="10"/>
  <c r="F21" i="10"/>
  <c r="G21" i="10"/>
  <c r="H21" i="10"/>
  <c r="I21" i="10"/>
  <c r="J21" i="10"/>
  <c r="D22" i="10"/>
  <c r="E22" i="10"/>
  <c r="F22" i="10"/>
  <c r="G22" i="10"/>
  <c r="H22" i="10"/>
  <c r="I22" i="10"/>
  <c r="J22" i="10"/>
  <c r="D23" i="10"/>
  <c r="E23" i="10"/>
  <c r="F23" i="10"/>
  <c r="G23" i="10"/>
  <c r="H23" i="10"/>
  <c r="I23" i="10"/>
  <c r="J23" i="10"/>
  <c r="D24" i="10"/>
  <c r="E24" i="10"/>
  <c r="F24" i="10"/>
  <c r="G24" i="10"/>
  <c r="H24" i="10"/>
  <c r="I24" i="10"/>
  <c r="J24" i="10"/>
  <c r="D25" i="10"/>
  <c r="E25" i="10"/>
  <c r="F25" i="10"/>
  <c r="G25" i="10"/>
  <c r="H25" i="10"/>
  <c r="I25" i="10"/>
  <c r="J25" i="10"/>
  <c r="D26" i="10"/>
  <c r="E26" i="10"/>
  <c r="F26" i="10"/>
  <c r="G26" i="10"/>
  <c r="H26" i="10"/>
  <c r="I26" i="10"/>
  <c r="J26" i="10"/>
  <c r="D27" i="10"/>
  <c r="E27" i="10"/>
  <c r="F27" i="10"/>
  <c r="G27" i="10"/>
  <c r="H27" i="10"/>
  <c r="I27" i="10"/>
  <c r="J27" i="10"/>
  <c r="D28" i="10"/>
  <c r="E28" i="10"/>
  <c r="F28" i="10"/>
  <c r="G28" i="10"/>
  <c r="H28" i="10"/>
  <c r="I28" i="10"/>
  <c r="J28" i="10"/>
  <c r="D29" i="10"/>
  <c r="E29" i="10"/>
  <c r="F29" i="10"/>
  <c r="G29" i="10"/>
  <c r="H29" i="10"/>
  <c r="I29" i="10"/>
  <c r="J29" i="10"/>
  <c r="D30" i="10"/>
  <c r="E30" i="10"/>
  <c r="F30" i="10"/>
  <c r="G30" i="10"/>
  <c r="H30" i="10"/>
  <c r="I30" i="10"/>
  <c r="J30" i="10"/>
  <c r="D31" i="10"/>
  <c r="E31" i="10"/>
  <c r="F31" i="10"/>
  <c r="G31" i="10"/>
  <c r="H31" i="10"/>
  <c r="I31" i="10"/>
  <c r="J31" i="10"/>
  <c r="D32" i="10"/>
  <c r="E32" i="10"/>
  <c r="F32" i="10"/>
  <c r="G32" i="10"/>
  <c r="H32" i="10"/>
  <c r="I32" i="10"/>
  <c r="J32" i="10"/>
  <c r="D33" i="10"/>
  <c r="E33" i="10"/>
  <c r="F33" i="10"/>
  <c r="G33" i="10"/>
  <c r="H33" i="10"/>
  <c r="I33" i="10"/>
  <c r="J33" i="10"/>
  <c r="D34" i="10"/>
  <c r="E34" i="10"/>
  <c r="F34" i="10"/>
  <c r="G34" i="10"/>
  <c r="H34" i="10"/>
  <c r="I34" i="10"/>
  <c r="J34" i="10"/>
  <c r="D35" i="10"/>
  <c r="E35" i="10"/>
  <c r="F35" i="10"/>
  <c r="G35" i="10"/>
  <c r="H35" i="10"/>
  <c r="I35" i="10"/>
  <c r="J35" i="10"/>
  <c r="D36" i="10"/>
  <c r="E36" i="10"/>
  <c r="F36" i="10"/>
  <c r="G36" i="10"/>
  <c r="H36" i="10"/>
  <c r="I36" i="10"/>
  <c r="J36" i="10"/>
  <c r="D37" i="10"/>
  <c r="E37" i="10"/>
  <c r="F37" i="10"/>
  <c r="G37" i="10"/>
  <c r="H37" i="10"/>
  <c r="I37" i="10"/>
  <c r="J37" i="10"/>
  <c r="D38" i="10"/>
  <c r="E38" i="10"/>
  <c r="F38" i="10"/>
  <c r="G38" i="10"/>
  <c r="H38" i="10"/>
  <c r="I38" i="10"/>
  <c r="J38" i="10"/>
  <c r="D39" i="10"/>
  <c r="E39" i="10"/>
  <c r="F39" i="10"/>
  <c r="G39" i="10"/>
  <c r="H39" i="10"/>
  <c r="I39" i="10"/>
  <c r="J39" i="10"/>
  <c r="D40" i="10"/>
  <c r="E40" i="10"/>
  <c r="F40" i="10"/>
  <c r="G40" i="10"/>
  <c r="H40" i="10"/>
  <c r="I40" i="10"/>
  <c r="J40" i="10"/>
  <c r="D41" i="10"/>
  <c r="E41" i="10"/>
  <c r="F41" i="10"/>
  <c r="G41" i="10"/>
  <c r="H41" i="10"/>
  <c r="I41" i="10"/>
  <c r="J41" i="10"/>
  <c r="D42" i="10"/>
  <c r="E42" i="10"/>
  <c r="F42" i="10"/>
  <c r="G42" i="10"/>
  <c r="H42" i="10"/>
  <c r="I42" i="10"/>
  <c r="J42" i="10"/>
  <c r="D43" i="10"/>
  <c r="E43" i="10"/>
  <c r="F43" i="10"/>
  <c r="G43" i="10"/>
  <c r="H43" i="10"/>
  <c r="I43" i="10"/>
  <c r="J43" i="10"/>
  <c r="J7" i="10"/>
  <c r="I7" i="10"/>
  <c r="H7" i="10"/>
  <c r="G7" i="10"/>
  <c r="F7" i="10"/>
  <c r="E7" i="10"/>
  <c r="D7" i="10"/>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7" i="9"/>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7" i="9"/>
  <c r="H43" i="9"/>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7" i="9"/>
  <c r="F43"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7" i="9"/>
  <c r="E44" i="9" l="1"/>
  <c r="I31" i="6"/>
  <c r="H31" i="6"/>
  <c r="G31" i="6"/>
  <c r="F31" i="6"/>
  <c r="E31" i="6"/>
  <c r="D31" i="6"/>
  <c r="I30" i="6"/>
  <c r="H30" i="6"/>
  <c r="G30" i="6"/>
  <c r="F30" i="6"/>
  <c r="E30" i="6"/>
  <c r="D30" i="6"/>
  <c r="I29" i="6"/>
  <c r="H29" i="6"/>
  <c r="G29" i="6"/>
  <c r="F29" i="6"/>
  <c r="E29" i="6"/>
  <c r="D29" i="6"/>
  <c r="I28" i="6"/>
  <c r="H28" i="6"/>
  <c r="G28" i="6"/>
  <c r="F28" i="6"/>
  <c r="E28" i="6"/>
  <c r="I27" i="6"/>
  <c r="H27" i="6"/>
  <c r="G27" i="6"/>
  <c r="F27" i="6"/>
  <c r="E27" i="6"/>
  <c r="D27" i="6"/>
  <c r="I26" i="6"/>
  <c r="H26" i="6"/>
  <c r="G26" i="6"/>
  <c r="F26" i="6"/>
  <c r="E26" i="6"/>
  <c r="D26" i="6"/>
  <c r="I25" i="6"/>
  <c r="H25" i="6"/>
  <c r="G25" i="6"/>
  <c r="F25" i="6"/>
  <c r="E25" i="6"/>
  <c r="D25" i="6"/>
  <c r="I24" i="6"/>
  <c r="H24" i="6"/>
  <c r="G24" i="6"/>
  <c r="F24" i="6"/>
  <c r="E24" i="6"/>
  <c r="D24" i="6"/>
  <c r="I23" i="6"/>
  <c r="H23" i="6"/>
  <c r="G23" i="6"/>
  <c r="F23" i="6"/>
  <c r="E23" i="6"/>
  <c r="D23" i="6"/>
  <c r="I22" i="6"/>
  <c r="H22" i="6"/>
  <c r="G22" i="6"/>
  <c r="F22" i="6"/>
  <c r="E22" i="6"/>
  <c r="D22" i="6"/>
  <c r="I21" i="6"/>
  <c r="H21" i="6"/>
  <c r="G21" i="6"/>
  <c r="F21" i="6"/>
  <c r="E21" i="6"/>
  <c r="D21" i="6"/>
  <c r="I20" i="6"/>
  <c r="H20" i="6"/>
  <c r="G20" i="6"/>
  <c r="F20" i="6"/>
  <c r="E20" i="6"/>
  <c r="D20" i="6"/>
  <c r="I19" i="6"/>
  <c r="H19" i="6"/>
  <c r="G19" i="6"/>
  <c r="F19" i="6"/>
  <c r="E19" i="6"/>
  <c r="D19" i="6"/>
  <c r="I18" i="6"/>
  <c r="H18" i="6"/>
  <c r="G18" i="6"/>
  <c r="F18" i="6"/>
  <c r="E18" i="6"/>
  <c r="D18" i="6"/>
  <c r="I17" i="6"/>
  <c r="H17" i="6"/>
  <c r="G17" i="6"/>
  <c r="F17" i="6"/>
  <c r="E17" i="6"/>
  <c r="D17" i="6"/>
  <c r="I16" i="6"/>
  <c r="H16" i="6"/>
  <c r="G16" i="6"/>
  <c r="F16" i="6"/>
  <c r="E16" i="6"/>
  <c r="D16" i="6"/>
  <c r="I15" i="6"/>
  <c r="H15" i="6"/>
  <c r="G15" i="6"/>
  <c r="F15" i="6"/>
  <c r="E15" i="6"/>
  <c r="D15" i="6"/>
  <c r="I14" i="6"/>
  <c r="H14" i="6"/>
  <c r="G14" i="6"/>
  <c r="F14" i="6"/>
  <c r="E14" i="6"/>
  <c r="D14" i="6"/>
  <c r="I13" i="6"/>
  <c r="H13" i="6"/>
  <c r="G13" i="6"/>
  <c r="F13" i="6"/>
  <c r="E13" i="6"/>
  <c r="D13" i="6"/>
  <c r="I12" i="6"/>
  <c r="H12" i="6"/>
  <c r="F12" i="6"/>
  <c r="E12" i="6"/>
  <c r="D12" i="6"/>
  <c r="I11" i="6"/>
  <c r="H11" i="6"/>
  <c r="G11" i="6"/>
  <c r="F11" i="6"/>
  <c r="E11" i="6"/>
  <c r="D11" i="6"/>
  <c r="I10" i="6"/>
  <c r="H10" i="6"/>
  <c r="G10" i="6"/>
  <c r="F10" i="6"/>
  <c r="E10" i="6"/>
  <c r="D10" i="6"/>
  <c r="I9" i="6"/>
  <c r="H9" i="6"/>
  <c r="G9" i="6"/>
  <c r="F9" i="6"/>
  <c r="E9" i="6"/>
  <c r="D9" i="6"/>
  <c r="I8" i="6"/>
  <c r="H8" i="6"/>
  <c r="G8" i="6"/>
  <c r="F8" i="6"/>
  <c r="E8" i="6"/>
  <c r="D8" i="6"/>
  <c r="I7" i="6"/>
  <c r="H7" i="6"/>
  <c r="G7" i="6"/>
  <c r="F7" i="6"/>
  <c r="E7" i="6"/>
  <c r="D7" i="6"/>
  <c r="D28" i="6" l="1"/>
  <c r="E34" i="6" l="1"/>
  <c r="D34" i="6"/>
  <c r="I47" i="10" l="1"/>
  <c r="H47" i="10"/>
  <c r="G47" i="10"/>
  <c r="F47" i="10"/>
  <c r="J47" i="10"/>
  <c r="E47" i="10"/>
  <c r="D47" i="10"/>
  <c r="J48" i="9"/>
  <c r="H48" i="9"/>
  <c r="I48" i="9"/>
  <c r="G48" i="9"/>
  <c r="F48" i="9"/>
  <c r="L40" i="9" l="1"/>
  <c r="D44" i="9" l="1"/>
  <c r="F44" i="9" l="1"/>
  <c r="F50" i="9" s="1"/>
  <c r="J32" i="6"/>
  <c r="I44" i="10"/>
  <c r="I49" i="10" s="1"/>
  <c r="J44" i="10"/>
  <c r="J49" i="10" s="1"/>
  <c r="F44" i="10"/>
  <c r="F49" i="10" s="1"/>
  <c r="K7" i="6"/>
  <c r="L7" i="9" l="1"/>
  <c r="L12" i="9"/>
  <c r="M7" i="9"/>
  <c r="K7" i="9"/>
  <c r="K9" i="6" l="1"/>
  <c r="L10" i="6"/>
  <c r="M11" i="6"/>
  <c r="K13" i="6"/>
  <c r="L14" i="6"/>
  <c r="M15" i="6"/>
  <c r="K17" i="6"/>
  <c r="L18" i="6"/>
  <c r="M19" i="6"/>
  <c r="K21" i="6"/>
  <c r="L22" i="6"/>
  <c r="M23" i="6"/>
  <c r="K25" i="6"/>
  <c r="L26" i="6"/>
  <c r="M27" i="6"/>
  <c r="K29" i="6"/>
  <c r="L30" i="6"/>
  <c r="M31" i="6"/>
  <c r="L7" i="6"/>
  <c r="K8" i="6"/>
  <c r="L8" i="6"/>
  <c r="M8" i="6"/>
  <c r="L9" i="6"/>
  <c r="M9" i="6"/>
  <c r="K10" i="6"/>
  <c r="L11" i="6"/>
  <c r="K12" i="6"/>
  <c r="L12" i="6"/>
  <c r="M12" i="6"/>
  <c r="L13" i="6"/>
  <c r="M13" i="6"/>
  <c r="K14" i="6"/>
  <c r="L15" i="6"/>
  <c r="K16" i="6"/>
  <c r="L16" i="6"/>
  <c r="M16" i="6"/>
  <c r="L17" i="6"/>
  <c r="M17" i="6"/>
  <c r="K18" i="6"/>
  <c r="L19" i="6"/>
  <c r="K20" i="6"/>
  <c r="L20" i="6"/>
  <c r="M20" i="6"/>
  <c r="L21" i="6"/>
  <c r="M21" i="6"/>
  <c r="K22" i="6"/>
  <c r="L23" i="6"/>
  <c r="K24" i="6"/>
  <c r="L24" i="6"/>
  <c r="M24" i="6"/>
  <c r="L25" i="6"/>
  <c r="M25" i="6"/>
  <c r="K26" i="6"/>
  <c r="L27" i="6"/>
  <c r="K28" i="6"/>
  <c r="L28" i="6"/>
  <c r="M28" i="6"/>
  <c r="L29" i="6"/>
  <c r="M29" i="6"/>
  <c r="K30" i="6"/>
  <c r="L31" i="6"/>
  <c r="M7" i="6"/>
  <c r="G44" i="10"/>
  <c r="K8" i="10"/>
  <c r="L8" i="10"/>
  <c r="M8" i="10"/>
  <c r="K9" i="10"/>
  <c r="L9" i="10"/>
  <c r="M9" i="10"/>
  <c r="K10" i="10"/>
  <c r="L10" i="10"/>
  <c r="M10" i="10"/>
  <c r="K11" i="10"/>
  <c r="L11" i="10"/>
  <c r="M11" i="10"/>
  <c r="K12" i="10"/>
  <c r="L12" i="10"/>
  <c r="M12" i="10"/>
  <c r="K13" i="10"/>
  <c r="L13" i="10"/>
  <c r="M13" i="10"/>
  <c r="K14" i="10"/>
  <c r="L14" i="10"/>
  <c r="M14" i="10"/>
  <c r="K15" i="10"/>
  <c r="L15" i="10"/>
  <c r="M15" i="10"/>
  <c r="K16" i="10"/>
  <c r="L16" i="10"/>
  <c r="M16" i="10"/>
  <c r="K17" i="10"/>
  <c r="L17" i="10"/>
  <c r="M17" i="10"/>
  <c r="K18" i="10"/>
  <c r="L18" i="10"/>
  <c r="M18" i="10"/>
  <c r="K19" i="10"/>
  <c r="L19" i="10"/>
  <c r="M19" i="10"/>
  <c r="K20" i="10"/>
  <c r="L20" i="10"/>
  <c r="M20" i="10"/>
  <c r="K21" i="10"/>
  <c r="L21" i="10"/>
  <c r="M21" i="10"/>
  <c r="K22" i="10"/>
  <c r="L22" i="10"/>
  <c r="M22" i="10"/>
  <c r="K23" i="10"/>
  <c r="L23" i="10"/>
  <c r="M23" i="10"/>
  <c r="K24" i="10"/>
  <c r="L24" i="10"/>
  <c r="M24" i="10"/>
  <c r="K25" i="10"/>
  <c r="L25" i="10"/>
  <c r="M25" i="10"/>
  <c r="K26" i="10"/>
  <c r="L26" i="10"/>
  <c r="M26" i="10"/>
  <c r="K27" i="10"/>
  <c r="L27" i="10"/>
  <c r="M27" i="10"/>
  <c r="K28" i="10"/>
  <c r="L28" i="10"/>
  <c r="M28" i="10"/>
  <c r="K29" i="10"/>
  <c r="L29" i="10"/>
  <c r="M29" i="10"/>
  <c r="K30" i="10"/>
  <c r="L30" i="10"/>
  <c r="M30" i="10"/>
  <c r="K31" i="10"/>
  <c r="L31" i="10"/>
  <c r="M31" i="10"/>
  <c r="K32" i="10"/>
  <c r="L32" i="10"/>
  <c r="M32" i="10"/>
  <c r="K33" i="10"/>
  <c r="L33" i="10"/>
  <c r="M33" i="10"/>
  <c r="K34" i="10"/>
  <c r="L34" i="10"/>
  <c r="M34" i="10"/>
  <c r="K35" i="10"/>
  <c r="L35" i="10"/>
  <c r="M35" i="10"/>
  <c r="K36" i="10"/>
  <c r="L36" i="10"/>
  <c r="M36" i="10"/>
  <c r="K37" i="10"/>
  <c r="L37" i="10"/>
  <c r="K38" i="10"/>
  <c r="L38" i="10"/>
  <c r="M38" i="10"/>
  <c r="K39" i="10"/>
  <c r="L39" i="10"/>
  <c r="M39" i="10"/>
  <c r="K40" i="10"/>
  <c r="L40" i="10"/>
  <c r="M40" i="10"/>
  <c r="K41" i="10"/>
  <c r="L41" i="10"/>
  <c r="M41" i="10"/>
  <c r="K42" i="10"/>
  <c r="L42" i="10"/>
  <c r="M42" i="10"/>
  <c r="K43" i="10"/>
  <c r="L43" i="10"/>
  <c r="M43" i="10"/>
  <c r="E44" i="10"/>
  <c r="E49" i="10" s="1"/>
  <c r="H44" i="10"/>
  <c r="H49" i="10" s="1"/>
  <c r="D44" i="10"/>
  <c r="D49" i="10" s="1"/>
  <c r="K8" i="9"/>
  <c r="L8" i="9"/>
  <c r="M8" i="9"/>
  <c r="K9" i="9"/>
  <c r="L9" i="9"/>
  <c r="M9" i="9"/>
  <c r="K10" i="9"/>
  <c r="L10" i="9"/>
  <c r="M10" i="9"/>
  <c r="K11" i="9"/>
  <c r="L11" i="9"/>
  <c r="M11" i="9"/>
  <c r="K12" i="9"/>
  <c r="M12" i="9"/>
  <c r="K13" i="9"/>
  <c r="L13" i="9"/>
  <c r="M13" i="9"/>
  <c r="K14" i="9"/>
  <c r="L14" i="9"/>
  <c r="M14" i="9"/>
  <c r="K15" i="9"/>
  <c r="L15" i="9"/>
  <c r="M15" i="9"/>
  <c r="K16" i="9"/>
  <c r="L16" i="9"/>
  <c r="M16" i="9"/>
  <c r="K17" i="9"/>
  <c r="L17" i="9"/>
  <c r="M17" i="9"/>
  <c r="K18" i="9"/>
  <c r="L18" i="9"/>
  <c r="M18" i="9"/>
  <c r="K19" i="9"/>
  <c r="L19" i="9"/>
  <c r="M19" i="9"/>
  <c r="K20" i="9"/>
  <c r="L20" i="9"/>
  <c r="M20" i="9"/>
  <c r="K21" i="9"/>
  <c r="L21" i="9"/>
  <c r="M21" i="9"/>
  <c r="K22" i="9"/>
  <c r="L22" i="9"/>
  <c r="M22" i="9"/>
  <c r="K23" i="9"/>
  <c r="L23" i="9"/>
  <c r="M23" i="9"/>
  <c r="K24" i="9"/>
  <c r="L24" i="9"/>
  <c r="M24" i="9"/>
  <c r="K25" i="9"/>
  <c r="L25" i="9"/>
  <c r="M25" i="9"/>
  <c r="K26" i="9"/>
  <c r="L26" i="9"/>
  <c r="M26" i="9"/>
  <c r="K27" i="9"/>
  <c r="L27" i="9"/>
  <c r="M27" i="9"/>
  <c r="K28" i="9"/>
  <c r="L28" i="9"/>
  <c r="M28" i="9"/>
  <c r="K29" i="9"/>
  <c r="L29" i="9"/>
  <c r="M29" i="9"/>
  <c r="K30" i="9"/>
  <c r="L30" i="9"/>
  <c r="M30" i="9"/>
  <c r="K31" i="9"/>
  <c r="L31" i="9"/>
  <c r="M31" i="9"/>
  <c r="K32" i="9"/>
  <c r="L32" i="9"/>
  <c r="M32" i="9"/>
  <c r="K33" i="9"/>
  <c r="L33" i="9"/>
  <c r="M33" i="9"/>
  <c r="K34" i="9"/>
  <c r="L34" i="9"/>
  <c r="M34" i="9"/>
  <c r="K35" i="9"/>
  <c r="L35" i="9"/>
  <c r="M35" i="9"/>
  <c r="K36" i="9"/>
  <c r="L36" i="9"/>
  <c r="M36" i="9"/>
  <c r="K37" i="9"/>
  <c r="L37" i="9"/>
  <c r="K38" i="9"/>
  <c r="L38" i="9"/>
  <c r="M38" i="9"/>
  <c r="K39" i="9"/>
  <c r="L39" i="9"/>
  <c r="M39" i="9"/>
  <c r="K40" i="9"/>
  <c r="M40" i="9"/>
  <c r="K41" i="9"/>
  <c r="L41" i="9"/>
  <c r="M41" i="9"/>
  <c r="K42" i="9"/>
  <c r="L42" i="9"/>
  <c r="M42" i="9"/>
  <c r="K43" i="9"/>
  <c r="L43" i="9"/>
  <c r="M43" i="9"/>
  <c r="G44" i="9"/>
  <c r="H44" i="9"/>
  <c r="H50" i="9" s="1"/>
  <c r="I44" i="9"/>
  <c r="I50" i="9" s="1"/>
  <c r="J44" i="9"/>
  <c r="J50" i="9" s="1"/>
  <c r="M44" i="9" l="1"/>
  <c r="M44" i="10"/>
  <c r="G50" i="9"/>
  <c r="G49" i="10"/>
  <c r="L44" i="10"/>
  <c r="K44" i="10"/>
  <c r="K31" i="6"/>
  <c r="K27" i="6"/>
  <c r="K23" i="6"/>
  <c r="K19" i="6"/>
  <c r="K15" i="6"/>
  <c r="K11" i="6"/>
  <c r="M30" i="6"/>
  <c r="M26" i="6"/>
  <c r="M22" i="6"/>
  <c r="M18" i="6"/>
  <c r="M14" i="6"/>
  <c r="M10" i="6"/>
  <c r="E32" i="6"/>
  <c r="E36" i="6" s="1"/>
  <c r="F32" i="6"/>
  <c r="G32" i="6"/>
  <c r="I32" i="6"/>
  <c r="H32" i="6"/>
  <c r="D32" i="6"/>
  <c r="D36" i="6" s="1"/>
  <c r="M32" i="6" l="1"/>
  <c r="K32" i="6"/>
  <c r="L32" i="6"/>
  <c r="L7" i="10"/>
  <c r="K7" i="10"/>
  <c r="M7" i="10"/>
  <c r="B8" i="6"/>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K44" i="9" l="1"/>
  <c r="L44" i="9"/>
</calcChain>
</file>

<file path=xl/sharedStrings.xml><?xml version="1.0" encoding="utf-8"?>
<sst xmlns="http://schemas.openxmlformats.org/spreadsheetml/2006/main" count="161" uniqueCount="93">
  <si>
    <t>INSURANCE REGULATORY AUTHORITY</t>
  </si>
  <si>
    <t>Quarterly</t>
  </si>
  <si>
    <t>Annual</t>
  </si>
  <si>
    <t>Quarterly Claims Statistics</t>
  </si>
  <si>
    <t>QUARTER</t>
  </si>
  <si>
    <t xml:space="preserve"> YEAR</t>
  </si>
  <si>
    <t>DISCLAIMER</t>
  </si>
  <si>
    <t>No</t>
  </si>
  <si>
    <t>Name of Insurer</t>
  </si>
  <si>
    <t>Claims outstanding at
the beginning of the quarter</t>
  </si>
  <si>
    <t>Claims intimated during
the quarter</t>
  </si>
  <si>
    <t>Claims revived during
the quarter</t>
  </si>
  <si>
    <t>Claims paid
during the quarter</t>
  </si>
  <si>
    <t>Claims outstanding at
the end of the quarter</t>
  </si>
  <si>
    <t>Industry</t>
  </si>
  <si>
    <t xml:space="preserve">FIRST ASSURANCE COMPANY </t>
  </si>
  <si>
    <t xml:space="preserve">KENINDIA ASSURANCE COMPANY </t>
  </si>
  <si>
    <t xml:space="preserve">TAKAFUL INSURANCE OF AFRICA </t>
  </si>
  <si>
    <t>THE MONARCH INSURANCE COMPANY</t>
  </si>
  <si>
    <t xml:space="preserve">APA LIFE ASSURANCE COMPANY </t>
  </si>
  <si>
    <t xml:space="preserve">BARCLAYS LIFE ASSURANCE </t>
  </si>
  <si>
    <t xml:space="preserve">BRITAM LIFE INSURANCE COMPANY </t>
  </si>
  <si>
    <t>CAPEX LIFE ASSURANCE COMPANY</t>
  </si>
  <si>
    <t>CIC LIFE ASSURANCE COMPANY</t>
  </si>
  <si>
    <t xml:space="preserve">CORPORATE INSURANCE COMPANY </t>
  </si>
  <si>
    <t>GA LIFE ASSURANCE LIMITED</t>
  </si>
  <si>
    <t xml:space="preserve">GEMINIA INSURANCE COMPANY </t>
  </si>
  <si>
    <t xml:space="preserve">ICEA LION LIFE ASSURANCE </t>
  </si>
  <si>
    <t xml:space="preserve">JUBILEE INSURANCE COMPANY </t>
  </si>
  <si>
    <t xml:space="preserve">KENYA ORIENT LIFE ASSURANCE </t>
  </si>
  <si>
    <t>LIBERTY LIFE ASSURANCE KENYA</t>
  </si>
  <si>
    <t xml:space="preserve">MADISON INSURANCE COMPANY </t>
  </si>
  <si>
    <t xml:space="preserve">METROPOLITAN CANNON INSURANCE </t>
  </si>
  <si>
    <t>OLD MUTUAL ASSURANCE COMPANY</t>
  </si>
  <si>
    <t>PIONEER ASSURANCE COMPANY</t>
  </si>
  <si>
    <t xml:space="preserve">PRUDENTIAL LIFE ASSURANCE </t>
  </si>
  <si>
    <t>SAHAM INSURANCE COMPANY</t>
  </si>
  <si>
    <t>SANLAM LIFE INSURANCE LIMITED</t>
  </si>
  <si>
    <t xml:space="preserve">THE KENYAN ALLIANCE INSURANCE </t>
  </si>
  <si>
    <t xml:space="preserve">UAP LIFE ASSURANCE COMPANY </t>
  </si>
  <si>
    <t>Claims declined
during the quarter</t>
  </si>
  <si>
    <t>Claims closed as no claims 
during the quarter</t>
  </si>
  <si>
    <t>Claims closed as
no claims 
ratio %
(6/(4+5+6+7))</t>
  </si>
  <si>
    <t>Declined claims
ratio %
(5/(4+5+6+7))</t>
  </si>
  <si>
    <t>TYPE OF INDUSTRY STATISTICS</t>
  </si>
  <si>
    <t>PERIOD ENDED</t>
  </si>
  <si>
    <t>MADISON INSURANCE COMPANY</t>
  </si>
  <si>
    <t>GEMINIA INSURANCE COMPANY</t>
  </si>
  <si>
    <t>RESOLUTION INSURANCE COMPANY</t>
  </si>
  <si>
    <t>INTRA-AFRICA ASSURANCE COMPANY</t>
  </si>
  <si>
    <t>MAYFAIR INSURANCE COMPANY</t>
  </si>
  <si>
    <t>UAP INSURANCE COMPANY LIMITED</t>
  </si>
  <si>
    <t>THE KENYAN ALLIANCE INSURANCE</t>
  </si>
  <si>
    <t>AFRICAN MERCHANT ASSURANCE</t>
  </si>
  <si>
    <t xml:space="preserve">ALLIANZ INSURANCE COMPANY </t>
  </si>
  <si>
    <t xml:space="preserve">HERITAGE INSURANCE COMPANY </t>
  </si>
  <si>
    <t>INVESCO ASSURANCE COMPANY</t>
  </si>
  <si>
    <t>AIG INSURANCE COMPANY LIMITED</t>
  </si>
  <si>
    <t>JUBILEE INSURANCE COMPANY</t>
  </si>
  <si>
    <t>CIC GENERAL INSURANCE COMPANY</t>
  </si>
  <si>
    <t>OCCIDENTAL INSURANCE COMPANY</t>
  </si>
  <si>
    <t>CORPORATE INSURANCE COMPANY</t>
  </si>
  <si>
    <t>DIRECTLINE ASSURANCE COMPANY</t>
  </si>
  <si>
    <t>APA INSURANCE COMPANY LIMITED</t>
  </si>
  <si>
    <t>SANLAM GENERAL INSURANCE</t>
  </si>
  <si>
    <t xml:space="preserve">SAHAM INSURANCE COMPANY </t>
  </si>
  <si>
    <t>PACIS INSURANCE COMPANY</t>
  </si>
  <si>
    <t xml:space="preserve">FIDELITY SHIELD INSURANCE </t>
  </si>
  <si>
    <t xml:space="preserve">BRITAM GENERAL INSURANCE </t>
  </si>
  <si>
    <t>KENYA ORIENT INSURANCE COMPANY</t>
  </si>
  <si>
    <t xml:space="preserve">ICEA LION GENERAL INSURANCE </t>
  </si>
  <si>
    <t>GA INSURANCE LIMITED</t>
  </si>
  <si>
    <t>TAUSI ASSURANCE COMPANY</t>
  </si>
  <si>
    <t>TRIDENT INSURANCE COMPANY</t>
  </si>
  <si>
    <t xml:space="preserve">PIONEER GENERAL INSURANCE </t>
  </si>
  <si>
    <t>XPLICO INSURANCE COMPANY</t>
  </si>
  <si>
    <t>AAR INSURANCE KENYA LIMITED</t>
  </si>
  <si>
    <t>Declined claims
ratio (%)
(5/(4+5+6+7))</t>
  </si>
  <si>
    <t>Claims closed as
no claims 
ratio (%)
(6/(4+5+6+7))</t>
  </si>
  <si>
    <t>MUA INSURANCE COMPANY</t>
  </si>
  <si>
    <t>METROPOLITAN CANNON GENERAL</t>
  </si>
  <si>
    <t>The information contained in this workbook has been extracted from the monthly summary of claim returns submitted to the Authority in line with the requirements of the Insurance Act. No adjustments have been made to the returns’ data except where necessary in consultation with the insurer(s).
The Publication of any summary of the returns in this report does not necessarily mean that the returns so summarized have satisfied all the requirements of the Insurance Act, or that the Commissioner of Insurance approves the accuracy or the contents of the returns.
Amounts are rounded off to the nearest thousands while numbers are not rounded off.</t>
  </si>
  <si>
    <t>Claim payment
ratio %</t>
  </si>
  <si>
    <t>Claim payment
ratio (%)</t>
  </si>
  <si>
    <t>Four</t>
  </si>
  <si>
    <t>31st December 2019</t>
  </si>
  <si>
    <t>Q3 2019</t>
  </si>
  <si>
    <t xml:space="preserve">Q4 2019
(4/(4+5+6+7))
</t>
  </si>
  <si>
    <t>Q4 2019
(4/(4+5+6+7))</t>
  </si>
  <si>
    <t>Appendix 1: Analysis of liability claims (numbers) under general insurance business for the quarter ended 31st December 2019</t>
  </si>
  <si>
    <t>Appendix 2: Analysis of non - liability claims (numbers) under general insurance business for the quarter ended 31st December 2019</t>
  </si>
  <si>
    <t>Appendix 3: Analysis of  long-term insurance business claims (numbers) for the quarter ended 31st December 2019</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</si>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</sst>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0_);_(* \(\ #,##0.00\ \);_(* &quot;-&quot;??_);_(\ @_ \)"/>
    <numFmt numFmtId="165" formatCode="_(* #,##0_);_(* \(#,##0\);_(* &quot;-&quot;??_);_(@_)"/>
    <numFmt numFmtId="166" formatCode="_(* #,##0.0_);_(* \(#,##0.0\);_(* &quot;-&quot;??_);_(@_)"/>
    <numFmt numFmtId="167" formatCode="0.0"/>
  </numFmts>
  <fonts count="14" x14ac:knownFonts="1">
    <font>
      <sz val="11"/>
      <color theme="1"/>
      <name val="Calibri"/>
      <family val="2"/>
      <scheme val="minor"/>
    </font>
    <font>
      <b/>
      <sz val="18"/>
      <color theme="1"/>
      <name val="Bookman Old Style"/>
      <family val="1"/>
    </font>
    <font>
      <b/>
      <i/>
      <sz val="24"/>
      <color theme="4"/>
      <name val="Bookman Old Style"/>
      <family val="1"/>
    </font>
    <font>
      <b/>
      <i/>
      <sz val="24"/>
      <color rgb="FF996633"/>
      <name val="Bookman Old Style"/>
      <family val="1"/>
    </font>
    <font>
      <b/>
      <sz val="11"/>
      <color theme="1"/>
      <name val="Bookman Old Style"/>
      <family val="1"/>
    </font>
    <font>
      <b/>
      <sz val="12"/>
      <color theme="1"/>
      <name val="Bookman Old Style"/>
      <family val="1"/>
    </font>
    <font>
      <b/>
      <sz val="16"/>
      <color rgb="FFFF0000"/>
      <name val="Bookman Old Style"/>
      <family val="1"/>
    </font>
    <font>
      <sz val="11"/>
      <color theme="1"/>
      <name val="Bookman Old Style"/>
      <family val="1"/>
    </font>
    <font>
      <sz val="10"/>
      <name val="Tahoma"/>
      <family val="2"/>
    </font>
    <font>
      <b/>
      <sz val="12"/>
      <name val="Bookman Old Style"/>
      <family val="1"/>
    </font>
    <font>
      <sz val="12"/>
      <color theme="1"/>
      <name val="Bookman Old Style"/>
      <family val="1"/>
    </font>
    <font>
      <sz val="12"/>
      <name val="Bookman Old Style"/>
      <family val="1"/>
    </font>
    <font>
      <sz val="11"/>
      <color theme="1"/>
      <name val="Calibri"/>
      <family val="2"/>
      <scheme val="minor"/>
    </font>
    <font>
      <sz val="10"/>
      <name val="Bookman Old Style"/>
      <family val="1"/>
    </font>
  </fonts>
  <fills count="5">
    <fill>
      <patternFill patternType="none"/>
    </fill>
    <fill>
      <patternFill patternType="gray125"/>
    </fill>
    <fill>
      <patternFill patternType="solid">
        <fgColor theme="0"/>
        <bgColor indexed="64"/>
      </patternFill>
    </fill>
    <fill>
      <patternFill patternType="solid">
        <fgColor rgb="FFA2D668"/>
        <bgColor indexed="64"/>
      </patternFill>
    </fill>
    <fill>
      <patternFill patternType="solid">
        <fgColor rgb="FFF0A73C"/>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rgb="FFF0A73C"/>
      </left>
      <right/>
      <top/>
      <bottom/>
      <diagonal/>
    </border>
    <border>
      <left/>
      <right style="thick">
        <color rgb="FFF0A73C"/>
      </right>
      <top/>
      <bottom/>
      <diagonal/>
    </border>
    <border>
      <left style="thick">
        <color rgb="FFF0A73C"/>
      </left>
      <right/>
      <top/>
      <bottom style="thick">
        <color rgb="FFF0A73C"/>
      </bottom>
      <diagonal/>
    </border>
    <border>
      <left/>
      <right/>
      <top/>
      <bottom style="thick">
        <color rgb="FFF0A73C"/>
      </bottom>
      <diagonal/>
    </border>
    <border>
      <left/>
      <right style="thick">
        <color rgb="FFF0A73C"/>
      </right>
      <top/>
      <bottom style="thick">
        <color rgb="FFF0A73C"/>
      </bottom>
      <diagonal/>
    </border>
    <border>
      <left style="thick">
        <color rgb="FFF0A73C"/>
      </left>
      <right/>
      <top style="thick">
        <color rgb="FFF0A73C"/>
      </top>
      <bottom style="double">
        <color rgb="FFF0A73C"/>
      </bottom>
      <diagonal/>
    </border>
    <border>
      <left/>
      <right/>
      <top style="thick">
        <color rgb="FFF0A73C"/>
      </top>
      <bottom style="double">
        <color rgb="FFF0A73C"/>
      </bottom>
      <diagonal/>
    </border>
    <border>
      <left/>
      <right style="thick">
        <color rgb="FFF0A73C"/>
      </right>
      <top style="thick">
        <color rgb="FFF0A73C"/>
      </top>
      <bottom style="double">
        <color rgb="FFF0A73C"/>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5">
    <xf numFmtId="0" fontId="0" fillId="0" borderId="0"/>
    <xf numFmtId="0" fontId="8" fillId="0" borderId="0"/>
    <xf numFmtId="164" fontId="8" fillId="0" borderId="0" applyFont="0" applyFill="0" applyBorder="0" applyAlignment="0" applyProtection="0"/>
    <xf numFmtId="0" fontId="12" fillId="0" borderId="0"/>
    <xf numFmtId="43" fontId="12" fillId="0" borderId="0" applyFont="0" applyFill="0" applyBorder="0" applyAlignment="0" applyProtection="0"/>
  </cellStyleXfs>
  <cellXfs count="103">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1" fillId="2" borderId="0" xfId="0" applyFont="1" applyFill="1" applyBorder="1" applyAlignment="1">
      <alignment horizontal="left" indent="17"/>
    </xf>
    <xf numFmtId="0" fontId="0" fillId="2" borderId="0" xfId="0" applyFill="1" applyBorder="1" applyAlignment="1">
      <alignment horizontal="left" indent="17"/>
    </xf>
    <xf numFmtId="0" fontId="0" fillId="2" borderId="0" xfId="0" applyFont="1" applyFill="1"/>
    <xf numFmtId="0" fontId="2" fillId="2" borderId="0" xfId="0" applyFont="1" applyFill="1" applyBorder="1"/>
    <xf numFmtId="0" fontId="3" fillId="2" borderId="0" xfId="0" applyFont="1" applyFill="1" applyBorder="1"/>
    <xf numFmtId="0" fontId="0" fillId="2" borderId="0" xfId="0" applyFont="1" applyFill="1" applyBorder="1"/>
    <xf numFmtId="0" fontId="4" fillId="2" borderId="0" xfId="0" applyFont="1" applyFill="1" applyBorder="1"/>
    <xf numFmtId="0" fontId="5" fillId="3" borderId="6" xfId="0" applyFont="1" applyFill="1" applyBorder="1" applyAlignment="1">
      <alignment horizontal="center" vertical="center"/>
    </xf>
    <xf numFmtId="0" fontId="4" fillId="2" borderId="0" xfId="0" applyFont="1" applyFill="1" applyBorder="1" applyAlignment="1">
      <alignment horizontal="left"/>
    </xf>
    <xf numFmtId="0" fontId="0" fillId="2" borderId="7" xfId="0" applyFill="1" applyBorder="1"/>
    <xf numFmtId="0" fontId="0" fillId="2" borderId="8" xfId="0" applyFill="1" applyBorder="1"/>
    <xf numFmtId="0" fontId="0" fillId="2" borderId="9" xfId="0" applyFill="1" applyBorder="1"/>
    <xf numFmtId="0" fontId="5" fillId="4" borderId="6" xfId="0" applyFont="1" applyFill="1" applyBorder="1" applyAlignment="1">
      <alignment horizontal="center" vertical="center"/>
    </xf>
    <xf numFmtId="165" fontId="9" fillId="3" borderId="19" xfId="2" applyNumberFormat="1" applyFont="1" applyFill="1" applyBorder="1" applyAlignment="1">
      <alignment horizontal="left"/>
    </xf>
    <xf numFmtId="166" fontId="9" fillId="3" borderId="20" xfId="2" applyNumberFormat="1" applyFont="1" applyFill="1" applyBorder="1" applyAlignment="1">
      <alignment horizontal="right" wrapText="1"/>
    </xf>
    <xf numFmtId="165" fontId="10" fillId="0" borderId="16" xfId="2" applyNumberFormat="1" applyFont="1" applyFill="1" applyBorder="1"/>
    <xf numFmtId="0" fontId="5" fillId="4" borderId="33" xfId="1" applyFont="1" applyFill="1" applyBorder="1" applyAlignment="1">
      <alignment horizontal="center" vertical="center" wrapText="1"/>
    </xf>
    <xf numFmtId="0" fontId="12" fillId="0" borderId="0" xfId="3"/>
    <xf numFmtId="167" fontId="12" fillId="0" borderId="0" xfId="3" applyNumberFormat="1"/>
    <xf numFmtId="165" fontId="12" fillId="0" borderId="0" xfId="3" applyNumberFormat="1"/>
    <xf numFmtId="165" fontId="5" fillId="0" borderId="16" xfId="2" applyNumberFormat="1" applyFont="1" applyFill="1" applyBorder="1"/>
    <xf numFmtId="166" fontId="10" fillId="0" borderId="14" xfId="2" applyNumberFormat="1" applyFont="1" applyFill="1" applyBorder="1" applyAlignment="1">
      <alignment horizontal="right" wrapText="1"/>
    </xf>
    <xf numFmtId="165" fontId="5" fillId="0" borderId="35" xfId="2" applyNumberFormat="1" applyFont="1" applyFill="1" applyBorder="1"/>
    <xf numFmtId="165" fontId="9" fillId="3" borderId="18" xfId="2" applyNumberFormat="1" applyFont="1" applyFill="1" applyBorder="1"/>
    <xf numFmtId="166" fontId="9" fillId="3" borderId="36" xfId="2" applyNumberFormat="1" applyFont="1" applyFill="1" applyBorder="1" applyAlignment="1">
      <alignment horizontal="right" wrapText="1"/>
    </xf>
    <xf numFmtId="0" fontId="5" fillId="4" borderId="37" xfId="1" applyFont="1" applyFill="1" applyBorder="1" applyAlignment="1">
      <alignment horizontal="center" vertical="center" wrapText="1"/>
    </xf>
    <xf numFmtId="165" fontId="5" fillId="0" borderId="13" xfId="2" applyNumberFormat="1" applyFont="1" applyFill="1" applyBorder="1"/>
    <xf numFmtId="166" fontId="10" fillId="0" borderId="34" xfId="2" applyNumberFormat="1" applyFont="1" applyFill="1" applyBorder="1" applyAlignment="1">
      <alignment horizontal="right" wrapText="1"/>
    </xf>
    <xf numFmtId="0" fontId="12" fillId="0" borderId="0" xfId="3" applyFill="1"/>
    <xf numFmtId="165" fontId="12" fillId="0" borderId="0" xfId="3" applyNumberFormat="1" applyFill="1"/>
    <xf numFmtId="165" fontId="10" fillId="0" borderId="14" xfId="4" applyNumberFormat="1" applyFont="1" applyFill="1" applyBorder="1" applyAlignment="1">
      <alignment horizontal="right" wrapText="1"/>
    </xf>
    <xf numFmtId="165" fontId="10" fillId="0" borderId="42" xfId="2" applyNumberFormat="1" applyFont="1" applyFill="1" applyBorder="1"/>
    <xf numFmtId="165" fontId="11" fillId="3" borderId="43" xfId="2" applyNumberFormat="1" applyFont="1" applyFill="1" applyBorder="1"/>
    <xf numFmtId="165" fontId="10" fillId="0" borderId="13" xfId="2" applyNumberFormat="1" applyFont="1" applyFill="1" applyBorder="1"/>
    <xf numFmtId="165" fontId="11" fillId="0" borderId="16" xfId="2" applyNumberFormat="1" applyFont="1" applyFill="1" applyBorder="1"/>
    <xf numFmtId="165" fontId="9" fillId="3" borderId="18" xfId="2" applyNumberFormat="1" applyFont="1" applyFill="1" applyBorder="1" applyAlignment="1">
      <alignment horizontal="left"/>
    </xf>
    <xf numFmtId="166" fontId="9" fillId="3" borderId="36" xfId="4" applyNumberFormat="1" applyFont="1" applyFill="1" applyBorder="1" applyAlignment="1">
      <alignment horizontal="right" wrapText="1"/>
    </xf>
    <xf numFmtId="166" fontId="10" fillId="0" borderId="14" xfId="4" applyNumberFormat="1" applyFont="1" applyFill="1" applyBorder="1" applyAlignment="1">
      <alignment horizontal="right" wrapText="1"/>
    </xf>
    <xf numFmtId="166" fontId="10" fillId="0" borderId="17" xfId="4" applyNumberFormat="1" applyFont="1" applyFill="1" applyBorder="1" applyAlignment="1">
      <alignment horizontal="right" wrapText="1"/>
    </xf>
    <xf numFmtId="166" fontId="10" fillId="0" borderId="44" xfId="4" applyNumberFormat="1" applyFont="1" applyFill="1" applyBorder="1" applyAlignment="1">
      <alignment horizontal="right" wrapText="1"/>
    </xf>
    <xf numFmtId="166" fontId="9" fillId="3" borderId="19" xfId="4" applyNumberFormat="1" applyFont="1" applyFill="1" applyBorder="1" applyAlignment="1">
      <alignment horizontal="right" wrapText="1"/>
    </xf>
    <xf numFmtId="165" fontId="9" fillId="3" borderId="19" xfId="4" applyNumberFormat="1" applyFont="1" applyFill="1" applyBorder="1" applyAlignment="1">
      <alignment horizontal="right" wrapText="1"/>
    </xf>
    <xf numFmtId="165" fontId="5" fillId="4" borderId="39" xfId="4" applyNumberFormat="1" applyFont="1" applyFill="1" applyBorder="1" applyAlignment="1">
      <alignment horizontal="center" vertical="center" wrapText="1"/>
    </xf>
    <xf numFmtId="165" fontId="5" fillId="4" borderId="39" xfId="4" applyNumberFormat="1" applyFont="1" applyFill="1" applyBorder="1" applyAlignment="1">
      <alignment horizontal="left" vertical="top" wrapText="1"/>
    </xf>
    <xf numFmtId="166" fontId="10" fillId="0" borderId="32" xfId="4" applyNumberFormat="1" applyFont="1" applyFill="1" applyBorder="1" applyAlignment="1">
      <alignment horizontal="right" wrapText="1"/>
    </xf>
    <xf numFmtId="0" fontId="5" fillId="4" borderId="49" xfId="1" applyFont="1" applyFill="1" applyBorder="1" applyAlignment="1">
      <alignment horizontal="center" vertical="center" wrapText="1"/>
    </xf>
    <xf numFmtId="43" fontId="10" fillId="0" borderId="15" xfId="2" applyNumberFormat="1" applyFont="1" applyFill="1" applyBorder="1" applyAlignment="1">
      <alignment horizontal="left"/>
    </xf>
    <xf numFmtId="43" fontId="10" fillId="0" borderId="47" xfId="2" applyNumberFormat="1" applyFont="1" applyFill="1" applyBorder="1" applyAlignment="1">
      <alignment horizontal="left"/>
    </xf>
    <xf numFmtId="43" fontId="11" fillId="0" borderId="47" xfId="2" applyNumberFormat="1" applyFont="1" applyFill="1" applyBorder="1" applyAlignment="1">
      <alignment horizontal="left"/>
    </xf>
    <xf numFmtId="165" fontId="9" fillId="3" borderId="20" xfId="2" applyNumberFormat="1" applyFont="1" applyFill="1" applyBorder="1" applyAlignment="1">
      <alignment horizontal="left"/>
    </xf>
    <xf numFmtId="165" fontId="5" fillId="4" borderId="7" xfId="4" applyNumberFormat="1" applyFont="1" applyFill="1" applyBorder="1" applyAlignment="1">
      <alignment horizontal="left" vertical="top" wrapText="1"/>
    </xf>
    <xf numFmtId="165" fontId="10" fillId="0" borderId="13" xfId="4" applyNumberFormat="1" applyFont="1" applyFill="1" applyBorder="1" applyAlignment="1">
      <alignment horizontal="right" wrapText="1"/>
    </xf>
    <xf numFmtId="165" fontId="5" fillId="4" borderId="9" xfId="4" applyNumberFormat="1" applyFont="1" applyFill="1" applyBorder="1" applyAlignment="1">
      <alignment horizontal="center" vertical="center" wrapText="1"/>
    </xf>
    <xf numFmtId="165" fontId="5" fillId="4" borderId="51" xfId="4" applyNumberFormat="1" applyFont="1" applyFill="1" applyBorder="1" applyAlignment="1">
      <alignment horizontal="left" vertical="top" wrapText="1"/>
    </xf>
    <xf numFmtId="166" fontId="10" fillId="0" borderId="34" xfId="2" applyNumberFormat="1" applyFont="1" applyFill="1" applyBorder="1" applyAlignment="1">
      <alignment horizontal="left"/>
    </xf>
    <xf numFmtId="165" fontId="10" fillId="0" borderId="41" xfId="2" applyNumberFormat="1" applyFont="1" applyFill="1" applyBorder="1"/>
    <xf numFmtId="165" fontId="5" fillId="4" borderId="52" xfId="4" applyNumberFormat="1" applyFont="1" applyFill="1" applyBorder="1" applyAlignment="1">
      <alignment horizontal="center" vertical="center" wrapText="1"/>
    </xf>
    <xf numFmtId="165" fontId="5" fillId="4" borderId="53" xfId="4" applyNumberFormat="1" applyFont="1" applyFill="1" applyBorder="1" applyAlignment="1">
      <alignment horizontal="center" vertical="center" wrapText="1"/>
    </xf>
    <xf numFmtId="0" fontId="0" fillId="0" borderId="0" xfId="3" applyFont="1"/>
    <xf numFmtId="43" fontId="9" fillId="3" borderId="19" xfId="4" applyNumberFormat="1" applyFont="1" applyFill="1" applyBorder="1" applyAlignment="1">
      <alignment horizontal="right" wrapText="1"/>
    </xf>
    <xf numFmtId="166" fontId="12" fillId="0" borderId="0" xfId="3" applyNumberFormat="1"/>
    <xf numFmtId="43" fontId="9" fillId="3" borderId="19" xfId="2" applyNumberFormat="1" applyFont="1" applyFill="1" applyBorder="1" applyAlignment="1">
      <alignment horizontal="right" wrapText="1"/>
    </xf>
    <xf numFmtId="2" fontId="12" fillId="0" borderId="0" xfId="3" applyNumberFormat="1"/>
    <xf numFmtId="166" fontId="9" fillId="3" borderId="19" xfId="2" applyNumberFormat="1" applyFont="1" applyFill="1" applyBorder="1" applyAlignment="1">
      <alignment horizontal="right" wrapText="1"/>
    </xf>
    <xf numFmtId="166" fontId="10" fillId="0" borderId="32" xfId="2" applyNumberFormat="1" applyFont="1" applyFill="1" applyBorder="1" applyAlignment="1">
      <alignment horizontal="right" wrapText="1"/>
    </xf>
    <xf numFmtId="2" fontId="13" fillId="0" borderId="0" xfId="0" applyNumberFormat="1" applyFont="1"/>
    <xf numFmtId="167" fontId="10" fillId="0" borderId="14" xfId="2" applyNumberFormat="1" applyFont="1" applyFill="1" applyBorder="1" applyAlignment="1">
      <alignment horizontal="right" wrapText="1"/>
    </xf>
    <xf numFmtId="0" fontId="6" fillId="0" borderId="26"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7" fillId="0" borderId="21"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2" xfId="0" applyFont="1" applyBorder="1" applyAlignment="1">
      <alignment horizontal="justify" vertical="center" wrapText="1"/>
    </xf>
    <xf numFmtId="0" fontId="7" fillId="0" borderId="23" xfId="0" applyFont="1" applyBorder="1" applyAlignment="1">
      <alignment horizontal="justify" vertical="center" wrapText="1"/>
    </xf>
    <xf numFmtId="0" fontId="7" fillId="0" borderId="24" xfId="0" applyFont="1" applyBorder="1" applyAlignment="1">
      <alignment horizontal="justify" vertical="center" wrapText="1"/>
    </xf>
    <xf numFmtId="0" fontId="7" fillId="0" borderId="25" xfId="0" applyFont="1" applyBorder="1" applyAlignment="1">
      <alignment horizontal="justify" vertical="center" wrapText="1"/>
    </xf>
    <xf numFmtId="0" fontId="5" fillId="4" borderId="45" xfId="1" applyFont="1" applyFill="1" applyBorder="1" applyAlignment="1">
      <alignment horizontal="center" vertical="center" wrapText="1"/>
    </xf>
    <xf numFmtId="0" fontId="5" fillId="4" borderId="40" xfId="1" applyFont="1" applyFill="1" applyBorder="1" applyAlignment="1">
      <alignment horizontal="center" vertical="center" wrapText="1"/>
    </xf>
    <xf numFmtId="0" fontId="9" fillId="4" borderId="10" xfId="1" applyFont="1" applyFill="1" applyBorder="1" applyAlignment="1">
      <alignment horizontal="center"/>
    </xf>
    <xf numFmtId="0" fontId="9" fillId="4" borderId="11" xfId="1" applyFont="1" applyFill="1" applyBorder="1" applyAlignment="1">
      <alignment horizontal="center"/>
    </xf>
    <xf numFmtId="0" fontId="9" fillId="4" borderId="12" xfId="1" applyFont="1" applyFill="1" applyBorder="1" applyAlignment="1">
      <alignment horizontal="center"/>
    </xf>
    <xf numFmtId="0" fontId="5" fillId="4" borderId="29" xfId="1" applyFont="1" applyFill="1" applyBorder="1" applyAlignment="1">
      <alignment horizontal="center" vertical="center" wrapText="1"/>
    </xf>
    <xf numFmtId="0" fontId="5" fillId="4" borderId="38" xfId="1" applyFont="1" applyFill="1" applyBorder="1" applyAlignment="1">
      <alignment horizontal="center" vertical="center" wrapText="1"/>
    </xf>
    <xf numFmtId="0" fontId="5" fillId="4" borderId="31" xfId="1" applyFont="1" applyFill="1" applyBorder="1" applyAlignment="1">
      <alignment horizontal="center" vertical="center" wrapText="1"/>
    </xf>
    <xf numFmtId="0" fontId="5" fillId="4" borderId="39"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46" xfId="1" applyFont="1" applyFill="1" applyBorder="1" applyAlignment="1">
      <alignment horizontal="center" vertical="center" wrapText="1"/>
    </xf>
    <xf numFmtId="0" fontId="5" fillId="4" borderId="30" xfId="1" applyFont="1" applyFill="1" applyBorder="1" applyAlignment="1">
      <alignment horizontal="center" vertical="center" wrapText="1"/>
    </xf>
    <xf numFmtId="0" fontId="5" fillId="4" borderId="50" xfId="1" applyFont="1" applyFill="1" applyBorder="1" applyAlignment="1">
      <alignment horizontal="center" vertical="center" wrapText="1"/>
    </xf>
    <xf numFmtId="0" fontId="5" fillId="4" borderId="48" xfId="1" applyFont="1" applyFill="1" applyBorder="1" applyAlignment="1">
      <alignment horizontal="center" vertical="center" wrapText="1"/>
    </xf>
    <xf numFmtId="0" fontId="9" fillId="4" borderId="1" xfId="1" applyFont="1" applyFill="1" applyBorder="1" applyAlignment="1">
      <alignment horizontal="center"/>
    </xf>
    <xf numFmtId="0" fontId="9" fillId="4" borderId="2" xfId="1" applyFont="1" applyFill="1" applyBorder="1" applyAlignment="1">
      <alignment horizontal="center"/>
    </xf>
    <xf numFmtId="0" fontId="9" fillId="4" borderId="3" xfId="1" applyFont="1" applyFill="1" applyBorder="1" applyAlignment="1">
      <alignment horizontal="center"/>
    </xf>
    <xf numFmtId="0" fontId="5" fillId="4" borderId="7" xfId="1" applyFont="1" applyFill="1" applyBorder="1" applyAlignment="1">
      <alignment horizontal="center" vertical="center" wrapText="1"/>
    </xf>
  </cellXfs>
  <cellStyles count="5">
    <cellStyle name="Comma" xfId="4" builtinId="3"/>
    <cellStyle name="Comma 2" xfId="2"/>
    <cellStyle name="Normal" xfId="0" builtinId="0"/>
    <cellStyle name="Normal 2" xfId="1"/>
    <cellStyle name="Normal 3" xfId="3"/>
  </cellStyles>
  <dxfs count="0"/>
  <tableStyles count="0" defaultTableStyle="TableStyleMedium2" defaultPivotStyle="PivotStyleLight16"/>
  <colors>
    <mruColors>
      <color rgb="FFF0A73C"/>
      <color rgb="FFA2D6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5</xdr:row>
      <xdr:rowOff>213360</xdr:rowOff>
    </xdr:from>
    <xdr:to>
      <xdr:col>4</xdr:col>
      <xdr:colOff>660400</xdr:colOff>
      <xdr:row>8</xdr:row>
      <xdr:rowOff>187325</xdr:rowOff>
    </xdr:to>
    <xdr:pic>
      <xdr:nvPicPr>
        <xdr:cNvPr id="4" name="Picture 3" descr="cid:image001.png@01CEF651.BD61CC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31520" y="982980"/>
          <a:ext cx="1628140" cy="10179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48702</xdr:colOff>
      <xdr:row>0</xdr:row>
      <xdr:rowOff>82826</xdr:rowOff>
    </xdr:from>
    <xdr:to>
      <xdr:col>0</xdr:col>
      <xdr:colOff>963102</xdr:colOff>
      <xdr:row>2</xdr:row>
      <xdr:rowOff>187601</xdr:rowOff>
    </xdr:to>
    <xdr:pic>
      <xdr:nvPicPr>
        <xdr:cNvPr id="5" name="Picture 4" descr="cid:image001.png@01CEF651.BD61CC10">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702" y="82826"/>
          <a:ext cx="914400" cy="56031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63500</xdr:rowOff>
    </xdr:from>
    <xdr:to>
      <xdr:col>0</xdr:col>
      <xdr:colOff>1028700</xdr:colOff>
      <xdr:row>2</xdr:row>
      <xdr:rowOff>257175</xdr:rowOff>
    </xdr:to>
    <xdr:pic>
      <xdr:nvPicPr>
        <xdr:cNvPr id="3" name="Picture 2" descr="cid:image001.png@01CEF651.BD61CC10">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4300" y="63500"/>
          <a:ext cx="914400"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76200</xdr:rowOff>
    </xdr:from>
    <xdr:to>
      <xdr:col>0</xdr:col>
      <xdr:colOff>1003300</xdr:colOff>
      <xdr:row>2</xdr:row>
      <xdr:rowOff>269875</xdr:rowOff>
    </xdr:to>
    <xdr:pic>
      <xdr:nvPicPr>
        <xdr:cNvPr id="2" name="Picture 1" descr="cid:image001.png@01CEF651.BD61CC10">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8900" y="76200"/>
          <a:ext cx="914400" cy="5619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122465</xdr:colOff>
      <xdr:row>0</xdr:row>
      <xdr:rowOff>299357</xdr:rowOff>
    </xdr:from>
    <xdr:to>
      <xdr:col>0</xdr:col>
      <xdr:colOff>1036865</xdr:colOff>
      <xdr:row>2</xdr:row>
      <xdr:rowOff>276225</xdr:rowOff>
    </xdr:to>
    <xdr:pic>
      <xdr:nvPicPr>
        <xdr:cNvPr id="2" name="Picture 1" descr="cid:image001.png@01CEF651.BD61CC10">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2465" y="299357"/>
          <a:ext cx="914400" cy="5619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BSON/Documents/FAD/Claims%20Report/2019/October%202019/October%202019%20Claims%20Re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IBSON/Documents/FAD/Claims%20Report/2019/November%202019/November%202019%20Claims%20Statistic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IBSON/Documents/FAD/Claims%20Report/2019/December%202019/December%202019%20Claims%20Statistic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IBSON/Documents/FAD/Claims/2019/June%202019/June%202019%20Claims%20Report%20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IBSON/Documents/FAD/Claims/2019/May%202019/May%202019%20Claims%20Repor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GIBSON/Documents/FAD/Claims/2019/April%202019/April%202019%20Claims%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tted &amp; Court determined"/>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8">
          <cell r="D48">
            <v>10</v>
          </cell>
          <cell r="F48">
            <v>0</v>
          </cell>
          <cell r="H48">
            <v>0</v>
          </cell>
          <cell r="J48">
            <v>0</v>
          </cell>
          <cell r="L48">
            <v>0</v>
          </cell>
          <cell r="N48">
            <v>0</v>
          </cell>
        </row>
        <row r="49">
          <cell r="D49">
            <v>1649</v>
          </cell>
          <cell r="F49">
            <v>50</v>
          </cell>
          <cell r="H49">
            <v>62</v>
          </cell>
          <cell r="J49">
            <v>99</v>
          </cell>
          <cell r="L49">
            <v>0</v>
          </cell>
          <cell r="N49">
            <v>0</v>
          </cell>
        </row>
        <row r="50">
          <cell r="D50">
            <v>1047</v>
          </cell>
          <cell r="F50">
            <v>22</v>
          </cell>
          <cell r="H50">
            <v>5</v>
          </cell>
          <cell r="J50">
            <v>19</v>
          </cell>
          <cell r="L50">
            <v>0</v>
          </cell>
          <cell r="N50">
            <v>0</v>
          </cell>
        </row>
        <row r="51">
          <cell r="D51">
            <v>187</v>
          </cell>
          <cell r="F51">
            <v>7</v>
          </cell>
          <cell r="H51">
            <v>17</v>
          </cell>
          <cell r="J51">
            <v>5</v>
          </cell>
          <cell r="L51">
            <v>0</v>
          </cell>
          <cell r="N51">
            <v>0</v>
          </cell>
        </row>
        <row r="52">
          <cell r="D52">
            <v>6869</v>
          </cell>
          <cell r="F52">
            <v>117</v>
          </cell>
          <cell r="H52">
            <v>370</v>
          </cell>
          <cell r="J52">
            <v>376</v>
          </cell>
          <cell r="L52">
            <v>0</v>
          </cell>
          <cell r="N52">
            <v>0</v>
          </cell>
        </row>
        <row r="53">
          <cell r="D53">
            <v>3079</v>
          </cell>
          <cell r="F53">
            <v>305</v>
          </cell>
          <cell r="H53">
            <v>0</v>
          </cell>
          <cell r="J53">
            <v>272</v>
          </cell>
          <cell r="L53">
            <v>0</v>
          </cell>
          <cell r="N53">
            <v>0</v>
          </cell>
        </row>
        <row r="54">
          <cell r="D54">
            <v>6987</v>
          </cell>
          <cell r="F54">
            <v>407</v>
          </cell>
          <cell r="H54">
            <v>447</v>
          </cell>
          <cell r="J54">
            <v>521</v>
          </cell>
          <cell r="L54">
            <v>0</v>
          </cell>
          <cell r="N54">
            <v>0</v>
          </cell>
        </row>
        <row r="55">
          <cell r="D55">
            <v>772</v>
          </cell>
          <cell r="F55">
            <v>355</v>
          </cell>
          <cell r="H55">
            <v>0</v>
          </cell>
          <cell r="J55">
            <v>78</v>
          </cell>
          <cell r="L55">
            <v>0</v>
          </cell>
          <cell r="N55">
            <v>0</v>
          </cell>
        </row>
        <row r="56">
          <cell r="D56">
            <v>14300</v>
          </cell>
          <cell r="F56">
            <v>469</v>
          </cell>
          <cell r="H56">
            <v>0</v>
          </cell>
          <cell r="J56">
            <v>633</v>
          </cell>
          <cell r="L56">
            <v>0</v>
          </cell>
          <cell r="N56">
            <v>0</v>
          </cell>
        </row>
        <row r="57">
          <cell r="D57">
            <v>1936</v>
          </cell>
          <cell r="F57">
            <v>100</v>
          </cell>
          <cell r="H57">
            <v>148</v>
          </cell>
          <cell r="J57">
            <v>58</v>
          </cell>
          <cell r="L57">
            <v>0</v>
          </cell>
          <cell r="N57">
            <v>18</v>
          </cell>
        </row>
        <row r="58">
          <cell r="D58">
            <v>2283</v>
          </cell>
          <cell r="F58">
            <v>316</v>
          </cell>
          <cell r="H58">
            <v>0</v>
          </cell>
          <cell r="J58">
            <v>54</v>
          </cell>
          <cell r="L58">
            <v>0</v>
          </cell>
          <cell r="N58">
            <v>429</v>
          </cell>
        </row>
        <row r="59">
          <cell r="D59">
            <v>7655</v>
          </cell>
          <cell r="F59">
            <v>147</v>
          </cell>
          <cell r="H59">
            <v>53</v>
          </cell>
          <cell r="J59">
            <v>168</v>
          </cell>
          <cell r="L59">
            <v>0</v>
          </cell>
          <cell r="N59">
            <v>0</v>
          </cell>
        </row>
        <row r="60">
          <cell r="D60">
            <v>8739</v>
          </cell>
          <cell r="F60">
            <v>294</v>
          </cell>
          <cell r="H60">
            <v>348</v>
          </cell>
          <cell r="J60">
            <v>466</v>
          </cell>
          <cell r="L60">
            <v>0</v>
          </cell>
          <cell r="N60">
            <v>0</v>
          </cell>
        </row>
        <row r="61">
          <cell r="D61">
            <v>5360</v>
          </cell>
          <cell r="F61">
            <v>153</v>
          </cell>
          <cell r="H61">
            <v>385</v>
          </cell>
          <cell r="J61">
            <v>104</v>
          </cell>
          <cell r="L61">
            <v>3</v>
          </cell>
          <cell r="N61">
            <v>26</v>
          </cell>
        </row>
        <row r="62">
          <cell r="D62">
            <v>450</v>
          </cell>
          <cell r="F62">
            <v>71</v>
          </cell>
          <cell r="H62">
            <v>292</v>
          </cell>
          <cell r="J62">
            <v>87</v>
          </cell>
          <cell r="L62">
            <v>0</v>
          </cell>
          <cell r="N62">
            <v>198</v>
          </cell>
        </row>
        <row r="63">
          <cell r="D63">
            <v>963</v>
          </cell>
          <cell r="F63">
            <v>81</v>
          </cell>
          <cell r="H63">
            <v>241</v>
          </cell>
          <cell r="J63">
            <v>55</v>
          </cell>
          <cell r="L63">
            <v>0</v>
          </cell>
          <cell r="N63">
            <v>0</v>
          </cell>
        </row>
        <row r="64">
          <cell r="D64">
            <v>4623</v>
          </cell>
          <cell r="F64">
            <v>86</v>
          </cell>
          <cell r="H64">
            <v>197</v>
          </cell>
          <cell r="J64">
            <v>205</v>
          </cell>
          <cell r="L64">
            <v>0</v>
          </cell>
          <cell r="N64">
            <v>0</v>
          </cell>
        </row>
        <row r="65">
          <cell r="D65">
            <v>2281</v>
          </cell>
          <cell r="F65">
            <v>113</v>
          </cell>
          <cell r="H65">
            <v>54</v>
          </cell>
          <cell r="J65">
            <v>137</v>
          </cell>
          <cell r="L65">
            <v>0</v>
          </cell>
          <cell r="N65">
            <v>6</v>
          </cell>
        </row>
        <row r="66">
          <cell r="D66">
            <v>6628</v>
          </cell>
          <cell r="F66">
            <v>442</v>
          </cell>
          <cell r="H66">
            <v>0</v>
          </cell>
          <cell r="J66">
            <v>172</v>
          </cell>
          <cell r="L66">
            <v>0</v>
          </cell>
          <cell r="N66">
            <v>0</v>
          </cell>
        </row>
        <row r="67">
          <cell r="D67">
            <v>1533</v>
          </cell>
          <cell r="F67">
            <v>93</v>
          </cell>
          <cell r="H67">
            <v>95</v>
          </cell>
          <cell r="J67">
            <v>53</v>
          </cell>
          <cell r="L67">
            <v>0</v>
          </cell>
          <cell r="N67">
            <v>1</v>
          </cell>
        </row>
        <row r="68">
          <cell r="D68">
            <v>293</v>
          </cell>
          <cell r="F68">
            <v>198</v>
          </cell>
          <cell r="H68">
            <v>0</v>
          </cell>
          <cell r="J68">
            <v>181</v>
          </cell>
          <cell r="L68">
            <v>1</v>
          </cell>
          <cell r="N68">
            <v>0</v>
          </cell>
        </row>
        <row r="69">
          <cell r="D69">
            <v>2387</v>
          </cell>
          <cell r="F69">
            <v>225</v>
          </cell>
          <cell r="H69">
            <v>0</v>
          </cell>
          <cell r="J69">
            <v>503</v>
          </cell>
          <cell r="L69">
            <v>0</v>
          </cell>
          <cell r="N69">
            <v>0</v>
          </cell>
        </row>
        <row r="70">
          <cell r="D70">
            <v>5645</v>
          </cell>
          <cell r="F70">
            <v>79</v>
          </cell>
          <cell r="H70">
            <v>162</v>
          </cell>
          <cell r="J70">
            <v>65</v>
          </cell>
          <cell r="L70">
            <v>0</v>
          </cell>
          <cell r="N70">
            <v>275</v>
          </cell>
        </row>
        <row r="71">
          <cell r="D71">
            <v>657</v>
          </cell>
          <cell r="F71">
            <v>37</v>
          </cell>
          <cell r="H71">
            <v>0</v>
          </cell>
          <cell r="J71">
            <v>43</v>
          </cell>
          <cell r="L71">
            <v>0</v>
          </cell>
          <cell r="N71">
            <v>22</v>
          </cell>
        </row>
        <row r="72">
          <cell r="D72">
            <v>2299</v>
          </cell>
          <cell r="F72">
            <v>109</v>
          </cell>
          <cell r="H72">
            <v>12</v>
          </cell>
          <cell r="J72">
            <v>49</v>
          </cell>
          <cell r="L72">
            <v>0</v>
          </cell>
          <cell r="N72">
            <v>37</v>
          </cell>
        </row>
        <row r="73">
          <cell r="D73">
            <v>2049</v>
          </cell>
          <cell r="F73">
            <v>32</v>
          </cell>
          <cell r="H73">
            <v>126</v>
          </cell>
          <cell r="J73">
            <v>7</v>
          </cell>
          <cell r="L73">
            <v>1</v>
          </cell>
          <cell r="N73">
            <v>0</v>
          </cell>
        </row>
        <row r="74">
          <cell r="D74">
            <v>111</v>
          </cell>
          <cell r="F74">
            <v>2</v>
          </cell>
          <cell r="H74">
            <v>10</v>
          </cell>
          <cell r="J74">
            <v>1</v>
          </cell>
          <cell r="L74">
            <v>0</v>
          </cell>
          <cell r="N74">
            <v>1</v>
          </cell>
        </row>
        <row r="75">
          <cell r="D75">
            <v>162</v>
          </cell>
          <cell r="F75">
            <v>1</v>
          </cell>
          <cell r="H75">
            <v>-111</v>
          </cell>
          <cell r="J75">
            <v>4</v>
          </cell>
          <cell r="L75">
            <v>0</v>
          </cell>
          <cell r="N75">
            <v>0</v>
          </cell>
        </row>
        <row r="76">
          <cell r="D76">
            <v>593</v>
          </cell>
          <cell r="F76">
            <v>25</v>
          </cell>
          <cell r="H76">
            <v>0</v>
          </cell>
          <cell r="J76">
            <v>26</v>
          </cell>
          <cell r="L76">
            <v>1</v>
          </cell>
          <cell r="N76">
            <v>0</v>
          </cell>
        </row>
        <row r="77">
          <cell r="D77">
            <v>638</v>
          </cell>
          <cell r="F77">
            <v>25</v>
          </cell>
          <cell r="H77">
            <v>327</v>
          </cell>
          <cell r="J77">
            <v>98</v>
          </cell>
          <cell r="L77">
            <v>0</v>
          </cell>
          <cell r="N77">
            <v>37</v>
          </cell>
        </row>
        <row r="78">
          <cell r="D78">
            <v>371</v>
          </cell>
          <cell r="F78">
            <v>10</v>
          </cell>
          <cell r="H78">
            <v>0</v>
          </cell>
          <cell r="J78">
            <v>9</v>
          </cell>
          <cell r="L78">
            <v>0</v>
          </cell>
          <cell r="N78">
            <v>0</v>
          </cell>
        </row>
        <row r="79">
          <cell r="D79">
            <v>1465</v>
          </cell>
          <cell r="F79">
            <v>38</v>
          </cell>
          <cell r="H79">
            <v>14</v>
          </cell>
          <cell r="J79">
            <v>13</v>
          </cell>
          <cell r="L79">
            <v>0</v>
          </cell>
          <cell r="N79">
            <v>30</v>
          </cell>
        </row>
        <row r="80">
          <cell r="D80">
            <v>166</v>
          </cell>
          <cell r="F80">
            <v>22</v>
          </cell>
          <cell r="H80">
            <v>29</v>
          </cell>
          <cell r="J80">
            <v>55</v>
          </cell>
          <cell r="L80">
            <v>0</v>
          </cell>
          <cell r="N80">
            <v>0</v>
          </cell>
        </row>
        <row r="81">
          <cell r="D81">
            <v>184</v>
          </cell>
          <cell r="F81">
            <v>7</v>
          </cell>
          <cell r="H81">
            <v>0</v>
          </cell>
          <cell r="J81">
            <v>2</v>
          </cell>
          <cell r="L81">
            <v>0</v>
          </cell>
          <cell r="N81">
            <v>2</v>
          </cell>
        </row>
        <row r="82">
          <cell r="D82">
            <v>2444</v>
          </cell>
          <cell r="F82">
            <v>91</v>
          </cell>
          <cell r="H82">
            <v>9</v>
          </cell>
          <cell r="J82">
            <v>8</v>
          </cell>
          <cell r="L82">
            <v>0</v>
          </cell>
          <cell r="N82">
            <v>0</v>
          </cell>
        </row>
        <row r="83">
          <cell r="D83">
            <v>2672</v>
          </cell>
          <cell r="F83">
            <v>27</v>
          </cell>
          <cell r="H83">
            <v>997</v>
          </cell>
          <cell r="J83">
            <v>66</v>
          </cell>
          <cell r="L83">
            <v>2</v>
          </cell>
          <cell r="N83">
            <v>0</v>
          </cell>
        </row>
        <row r="84">
          <cell r="D84">
            <v>3327</v>
          </cell>
          <cell r="F84">
            <v>154</v>
          </cell>
          <cell r="H84">
            <v>0</v>
          </cell>
          <cell r="J84">
            <v>186</v>
          </cell>
          <cell r="L84">
            <v>0</v>
          </cell>
          <cell r="N84">
            <v>0</v>
          </cell>
        </row>
      </sheetData>
      <sheetData sheetId="4"/>
      <sheetData sheetId="5"/>
      <sheetData sheetId="6">
        <row r="48">
          <cell r="D48">
            <v>23430</v>
          </cell>
          <cell r="F48">
            <v>25435</v>
          </cell>
          <cell r="H48">
            <v>0</v>
          </cell>
          <cell r="J48">
            <v>26986</v>
          </cell>
          <cell r="L48">
            <v>415</v>
          </cell>
          <cell r="N48">
            <v>915</v>
          </cell>
        </row>
        <row r="49">
          <cell r="D49">
            <v>2005</v>
          </cell>
          <cell r="F49">
            <v>141</v>
          </cell>
          <cell r="H49">
            <v>51</v>
          </cell>
          <cell r="J49">
            <v>103</v>
          </cell>
          <cell r="L49">
            <v>4</v>
          </cell>
          <cell r="N49">
            <v>0</v>
          </cell>
        </row>
        <row r="50">
          <cell r="D50">
            <v>1759</v>
          </cell>
          <cell r="F50">
            <v>279</v>
          </cell>
          <cell r="H50">
            <v>102</v>
          </cell>
          <cell r="J50">
            <v>260</v>
          </cell>
          <cell r="L50">
            <v>0</v>
          </cell>
          <cell r="N50">
            <v>3</v>
          </cell>
        </row>
        <row r="51">
          <cell r="D51">
            <v>403</v>
          </cell>
          <cell r="F51">
            <v>390</v>
          </cell>
          <cell r="H51">
            <v>43</v>
          </cell>
          <cell r="J51">
            <v>391</v>
          </cell>
          <cell r="L51">
            <v>0</v>
          </cell>
          <cell r="N51">
            <v>0</v>
          </cell>
        </row>
        <row r="52">
          <cell r="D52">
            <v>3725</v>
          </cell>
          <cell r="F52">
            <v>1013</v>
          </cell>
          <cell r="H52">
            <v>1732</v>
          </cell>
          <cell r="J52">
            <v>698</v>
          </cell>
          <cell r="L52">
            <v>0</v>
          </cell>
          <cell r="N52">
            <v>0</v>
          </cell>
        </row>
        <row r="53">
          <cell r="D53">
            <v>45291</v>
          </cell>
          <cell r="F53">
            <v>13327</v>
          </cell>
          <cell r="H53">
            <v>0</v>
          </cell>
          <cell r="J53">
            <v>13958</v>
          </cell>
          <cell r="L53">
            <v>0</v>
          </cell>
          <cell r="N53">
            <v>0</v>
          </cell>
        </row>
        <row r="54">
          <cell r="D54">
            <v>10929</v>
          </cell>
          <cell r="F54">
            <v>2504</v>
          </cell>
          <cell r="H54">
            <v>572</v>
          </cell>
          <cell r="J54">
            <v>2607</v>
          </cell>
          <cell r="L54">
            <v>0</v>
          </cell>
          <cell r="N54">
            <v>0</v>
          </cell>
        </row>
        <row r="55">
          <cell r="D55">
            <v>554</v>
          </cell>
          <cell r="F55">
            <v>175</v>
          </cell>
          <cell r="H55">
            <v>0</v>
          </cell>
          <cell r="J55">
            <v>157</v>
          </cell>
          <cell r="L55">
            <v>0</v>
          </cell>
          <cell r="N55">
            <v>44</v>
          </cell>
        </row>
        <row r="56">
          <cell r="D56">
            <v>126</v>
          </cell>
          <cell r="F56">
            <v>31</v>
          </cell>
          <cell r="H56">
            <v>0</v>
          </cell>
          <cell r="J56">
            <v>25</v>
          </cell>
          <cell r="L56">
            <v>0</v>
          </cell>
          <cell r="N56">
            <v>0</v>
          </cell>
        </row>
        <row r="57">
          <cell r="D57">
            <v>2705</v>
          </cell>
          <cell r="F57">
            <v>560</v>
          </cell>
          <cell r="H57">
            <v>587</v>
          </cell>
          <cell r="J57">
            <v>578</v>
          </cell>
          <cell r="L57">
            <v>0</v>
          </cell>
          <cell r="N57">
            <v>133</v>
          </cell>
        </row>
        <row r="58">
          <cell r="D58">
            <v>41356</v>
          </cell>
          <cell r="F58">
            <v>12581</v>
          </cell>
          <cell r="H58">
            <v>0</v>
          </cell>
          <cell r="J58">
            <v>9258</v>
          </cell>
          <cell r="L58">
            <v>0</v>
          </cell>
          <cell r="N58">
            <v>1710</v>
          </cell>
        </row>
        <row r="59">
          <cell r="D59">
            <v>5008</v>
          </cell>
          <cell r="F59">
            <v>1721</v>
          </cell>
          <cell r="H59">
            <v>35</v>
          </cell>
          <cell r="J59">
            <v>1389</v>
          </cell>
          <cell r="L59">
            <v>123</v>
          </cell>
          <cell r="N59">
            <v>2</v>
          </cell>
        </row>
        <row r="60">
          <cell r="D60">
            <v>4131</v>
          </cell>
          <cell r="F60">
            <v>720</v>
          </cell>
          <cell r="H60">
            <v>823</v>
          </cell>
          <cell r="J60">
            <v>1116</v>
          </cell>
          <cell r="L60">
            <v>0</v>
          </cell>
          <cell r="N60">
            <v>0</v>
          </cell>
        </row>
        <row r="61">
          <cell r="D61">
            <v>11661</v>
          </cell>
          <cell r="F61">
            <v>10223</v>
          </cell>
          <cell r="H61">
            <v>2066</v>
          </cell>
          <cell r="J61">
            <v>9363</v>
          </cell>
          <cell r="L61">
            <v>11</v>
          </cell>
          <cell r="N61">
            <v>296</v>
          </cell>
        </row>
        <row r="62">
          <cell r="D62">
            <v>1177</v>
          </cell>
          <cell r="F62">
            <v>502</v>
          </cell>
          <cell r="H62">
            <v>967</v>
          </cell>
          <cell r="J62">
            <v>633</v>
          </cell>
          <cell r="L62">
            <v>5</v>
          </cell>
          <cell r="N62">
            <v>17</v>
          </cell>
        </row>
        <row r="63">
          <cell r="D63">
            <v>716</v>
          </cell>
          <cell r="F63">
            <v>161</v>
          </cell>
          <cell r="H63">
            <v>225</v>
          </cell>
          <cell r="J63">
            <v>106</v>
          </cell>
          <cell r="L63">
            <v>0</v>
          </cell>
          <cell r="N63">
            <v>1</v>
          </cell>
        </row>
        <row r="64">
          <cell r="D64">
            <v>1041</v>
          </cell>
          <cell r="F64">
            <v>14</v>
          </cell>
          <cell r="H64">
            <v>35</v>
          </cell>
          <cell r="J64">
            <v>22</v>
          </cell>
          <cell r="L64">
            <v>0</v>
          </cell>
          <cell r="N64">
            <v>0</v>
          </cell>
        </row>
        <row r="65">
          <cell r="D65">
            <v>219048</v>
          </cell>
          <cell r="F65">
            <v>448554</v>
          </cell>
          <cell r="H65">
            <v>559</v>
          </cell>
          <cell r="J65">
            <v>333673</v>
          </cell>
          <cell r="L65">
            <v>0</v>
          </cell>
          <cell r="N65">
            <v>9</v>
          </cell>
        </row>
        <row r="66">
          <cell r="D66">
            <v>4527</v>
          </cell>
          <cell r="F66">
            <v>1298</v>
          </cell>
          <cell r="H66">
            <v>0</v>
          </cell>
          <cell r="J66">
            <v>817</v>
          </cell>
          <cell r="L66">
            <v>0</v>
          </cell>
          <cell r="N66">
            <v>0</v>
          </cell>
        </row>
        <row r="67">
          <cell r="D67">
            <v>8398</v>
          </cell>
          <cell r="F67">
            <v>203</v>
          </cell>
          <cell r="H67">
            <v>320</v>
          </cell>
          <cell r="J67">
            <v>130</v>
          </cell>
          <cell r="L67">
            <v>10</v>
          </cell>
          <cell r="N67">
            <v>4</v>
          </cell>
        </row>
        <row r="68">
          <cell r="D68">
            <v>23454</v>
          </cell>
          <cell r="F68">
            <v>23179</v>
          </cell>
          <cell r="H68">
            <v>39</v>
          </cell>
          <cell r="J68">
            <v>23474</v>
          </cell>
          <cell r="L68">
            <v>875</v>
          </cell>
          <cell r="N68">
            <v>0</v>
          </cell>
        </row>
        <row r="69">
          <cell r="D69">
            <v>359</v>
          </cell>
          <cell r="F69">
            <v>93</v>
          </cell>
          <cell r="H69">
            <v>0</v>
          </cell>
          <cell r="J69">
            <v>92</v>
          </cell>
          <cell r="L69">
            <v>0</v>
          </cell>
          <cell r="N69">
            <v>0</v>
          </cell>
        </row>
        <row r="70">
          <cell r="D70">
            <v>1258</v>
          </cell>
          <cell r="F70">
            <v>260</v>
          </cell>
          <cell r="H70">
            <v>198</v>
          </cell>
          <cell r="J70">
            <v>72</v>
          </cell>
          <cell r="L70">
            <v>0</v>
          </cell>
          <cell r="N70">
            <v>28</v>
          </cell>
        </row>
        <row r="71">
          <cell r="D71">
            <v>657</v>
          </cell>
          <cell r="F71">
            <v>139</v>
          </cell>
          <cell r="H71">
            <v>0</v>
          </cell>
          <cell r="J71">
            <v>143</v>
          </cell>
          <cell r="L71">
            <v>0</v>
          </cell>
          <cell r="N71">
            <v>23</v>
          </cell>
        </row>
        <row r="72">
          <cell r="D72">
            <v>1903</v>
          </cell>
          <cell r="F72">
            <v>414</v>
          </cell>
          <cell r="H72">
            <v>1</v>
          </cell>
          <cell r="J72">
            <v>280</v>
          </cell>
          <cell r="L72">
            <v>0</v>
          </cell>
          <cell r="N72">
            <v>31</v>
          </cell>
        </row>
        <row r="73">
          <cell r="D73">
            <v>2041</v>
          </cell>
          <cell r="F73">
            <v>328</v>
          </cell>
          <cell r="H73">
            <v>300</v>
          </cell>
          <cell r="J73">
            <v>137</v>
          </cell>
          <cell r="L73">
            <v>1</v>
          </cell>
          <cell r="N73">
            <v>0</v>
          </cell>
        </row>
        <row r="74">
          <cell r="D74">
            <v>243</v>
          </cell>
          <cell r="F74">
            <v>216</v>
          </cell>
          <cell r="H74">
            <v>367</v>
          </cell>
          <cell r="J74">
            <v>233</v>
          </cell>
          <cell r="L74">
            <v>3</v>
          </cell>
          <cell r="N74">
            <v>0</v>
          </cell>
        </row>
        <row r="75">
          <cell r="D75">
            <v>46290</v>
          </cell>
          <cell r="F75">
            <v>37487</v>
          </cell>
          <cell r="H75">
            <v>-5</v>
          </cell>
          <cell r="J75">
            <v>37659</v>
          </cell>
          <cell r="L75">
            <v>2102</v>
          </cell>
          <cell r="N75">
            <v>0</v>
          </cell>
        </row>
        <row r="76">
          <cell r="D76">
            <v>13135</v>
          </cell>
          <cell r="F76">
            <v>10152</v>
          </cell>
          <cell r="H76">
            <v>4</v>
          </cell>
          <cell r="J76">
            <v>13870</v>
          </cell>
          <cell r="L76">
            <v>221</v>
          </cell>
          <cell r="N76">
            <v>0</v>
          </cell>
        </row>
        <row r="77">
          <cell r="D77">
            <v>21792</v>
          </cell>
          <cell r="F77">
            <v>3310</v>
          </cell>
          <cell r="H77">
            <v>216</v>
          </cell>
          <cell r="J77">
            <v>4500</v>
          </cell>
          <cell r="L77">
            <v>0</v>
          </cell>
          <cell r="N77">
            <v>18</v>
          </cell>
        </row>
        <row r="78">
          <cell r="D78">
            <v>387</v>
          </cell>
          <cell r="F78">
            <v>67</v>
          </cell>
          <cell r="H78">
            <v>0</v>
          </cell>
          <cell r="J78">
            <v>22</v>
          </cell>
          <cell r="L78">
            <v>0</v>
          </cell>
          <cell r="N78">
            <v>0</v>
          </cell>
        </row>
        <row r="79">
          <cell r="D79">
            <v>611</v>
          </cell>
          <cell r="F79">
            <v>114</v>
          </cell>
          <cell r="H79">
            <v>27</v>
          </cell>
          <cell r="J79">
            <v>86</v>
          </cell>
          <cell r="L79">
            <v>0</v>
          </cell>
          <cell r="N79">
            <v>33</v>
          </cell>
        </row>
        <row r="80">
          <cell r="D80">
            <v>2397</v>
          </cell>
          <cell r="F80">
            <v>4202</v>
          </cell>
          <cell r="H80">
            <v>212</v>
          </cell>
          <cell r="J80">
            <v>1522</v>
          </cell>
          <cell r="L80">
            <v>14</v>
          </cell>
          <cell r="N80">
            <v>0</v>
          </cell>
        </row>
        <row r="81">
          <cell r="D81">
            <v>8470</v>
          </cell>
          <cell r="F81">
            <v>371</v>
          </cell>
          <cell r="H81">
            <v>59</v>
          </cell>
          <cell r="J81">
            <v>147</v>
          </cell>
          <cell r="L81">
            <v>5</v>
          </cell>
          <cell r="N81">
            <v>84</v>
          </cell>
        </row>
        <row r="82">
          <cell r="D82">
            <v>49537</v>
          </cell>
          <cell r="F82">
            <v>959</v>
          </cell>
          <cell r="H82">
            <v>66</v>
          </cell>
          <cell r="J82">
            <v>764</v>
          </cell>
          <cell r="L82">
            <v>0</v>
          </cell>
          <cell r="N82">
            <v>2</v>
          </cell>
        </row>
        <row r="83">
          <cell r="D83">
            <v>1856</v>
          </cell>
          <cell r="F83">
            <v>317</v>
          </cell>
          <cell r="H83">
            <v>877</v>
          </cell>
          <cell r="J83">
            <v>242</v>
          </cell>
          <cell r="L83">
            <v>14</v>
          </cell>
          <cell r="N83">
            <v>0</v>
          </cell>
        </row>
        <row r="84">
          <cell r="D84">
            <v>2534</v>
          </cell>
          <cell r="F84">
            <v>87</v>
          </cell>
          <cell r="H84">
            <v>0</v>
          </cell>
          <cell r="J84">
            <v>82</v>
          </cell>
          <cell r="L84">
            <v>0</v>
          </cell>
          <cell r="N84">
            <v>0</v>
          </cell>
        </row>
      </sheetData>
      <sheetData sheetId="7"/>
      <sheetData sheetId="8"/>
      <sheetData sheetId="9"/>
      <sheetData sheetId="10"/>
      <sheetData sheetId="11"/>
      <sheetData sheetId="12">
        <row r="35">
          <cell r="D35">
            <v>415</v>
          </cell>
          <cell r="F35">
            <v>333</v>
          </cell>
          <cell r="H35">
            <v>0</v>
          </cell>
          <cell r="J35">
            <v>350</v>
          </cell>
          <cell r="L35">
            <v>0</v>
          </cell>
          <cell r="N35">
            <v>1</v>
          </cell>
        </row>
        <row r="36">
          <cell r="D36">
            <v>315</v>
          </cell>
          <cell r="F36">
            <v>361</v>
          </cell>
          <cell r="H36">
            <v>0</v>
          </cell>
          <cell r="J36">
            <v>316</v>
          </cell>
          <cell r="L36">
            <v>0</v>
          </cell>
          <cell r="N36">
            <v>0</v>
          </cell>
        </row>
        <row r="37">
          <cell r="D37">
            <v>4034</v>
          </cell>
          <cell r="F37">
            <v>4173</v>
          </cell>
          <cell r="H37">
            <v>0</v>
          </cell>
          <cell r="J37">
            <v>5205</v>
          </cell>
          <cell r="L37">
            <v>0</v>
          </cell>
          <cell r="N37">
            <v>0</v>
          </cell>
        </row>
        <row r="38">
          <cell r="D38">
            <v>31</v>
          </cell>
          <cell r="F38">
            <v>191</v>
          </cell>
          <cell r="H38">
            <v>0</v>
          </cell>
          <cell r="J38">
            <v>187</v>
          </cell>
          <cell r="L38">
            <v>0</v>
          </cell>
          <cell r="N38">
            <v>0</v>
          </cell>
        </row>
        <row r="39">
          <cell r="D39">
            <v>1446</v>
          </cell>
          <cell r="F39">
            <v>789</v>
          </cell>
          <cell r="H39">
            <v>175</v>
          </cell>
          <cell r="J39">
            <v>490</v>
          </cell>
          <cell r="L39">
            <v>2</v>
          </cell>
          <cell r="N39">
            <v>0</v>
          </cell>
        </row>
        <row r="40">
          <cell r="D40">
            <v>634</v>
          </cell>
          <cell r="F40">
            <v>172</v>
          </cell>
          <cell r="H40">
            <v>0</v>
          </cell>
          <cell r="J40">
            <v>208</v>
          </cell>
          <cell r="L40">
            <v>0</v>
          </cell>
          <cell r="N40">
            <v>0</v>
          </cell>
        </row>
        <row r="41">
          <cell r="D41">
            <v>0</v>
          </cell>
          <cell r="F41">
            <v>0</v>
          </cell>
          <cell r="H41">
            <v>0</v>
          </cell>
          <cell r="J41">
            <v>0</v>
          </cell>
          <cell r="L41">
            <v>0</v>
          </cell>
          <cell r="N41">
            <v>0</v>
          </cell>
        </row>
        <row r="42">
          <cell r="D42">
            <v>3</v>
          </cell>
          <cell r="F42">
            <v>202</v>
          </cell>
          <cell r="H42">
            <v>0</v>
          </cell>
          <cell r="J42">
            <v>202</v>
          </cell>
          <cell r="L42">
            <v>0</v>
          </cell>
          <cell r="N42">
            <v>0</v>
          </cell>
        </row>
        <row r="43">
          <cell r="D43">
            <v>565</v>
          </cell>
          <cell r="F43">
            <v>14</v>
          </cell>
          <cell r="H43">
            <v>0</v>
          </cell>
          <cell r="J43">
            <v>7</v>
          </cell>
          <cell r="L43">
            <v>0</v>
          </cell>
          <cell r="N43">
            <v>0</v>
          </cell>
        </row>
        <row r="44">
          <cell r="D44">
            <v>1339</v>
          </cell>
          <cell r="F44">
            <v>5521</v>
          </cell>
          <cell r="H44">
            <v>0</v>
          </cell>
          <cell r="J44">
            <v>5246</v>
          </cell>
          <cell r="L44">
            <v>0</v>
          </cell>
          <cell r="N44">
            <v>0</v>
          </cell>
        </row>
        <row r="45">
          <cell r="D45">
            <v>1835</v>
          </cell>
          <cell r="F45">
            <v>3542</v>
          </cell>
          <cell r="H45">
            <v>6</v>
          </cell>
          <cell r="J45">
            <v>3681</v>
          </cell>
          <cell r="L45">
            <v>0</v>
          </cell>
          <cell r="N45">
            <v>6</v>
          </cell>
        </row>
        <row r="46">
          <cell r="D46">
            <v>423</v>
          </cell>
          <cell r="F46">
            <v>654</v>
          </cell>
          <cell r="H46">
            <v>0</v>
          </cell>
          <cell r="J46">
            <v>579</v>
          </cell>
          <cell r="L46">
            <v>0</v>
          </cell>
          <cell r="N46">
            <v>13</v>
          </cell>
        </row>
        <row r="47">
          <cell r="D47">
            <v>0</v>
          </cell>
          <cell r="F47">
            <v>15</v>
          </cell>
          <cell r="H47">
            <v>0</v>
          </cell>
          <cell r="J47">
            <v>0</v>
          </cell>
          <cell r="L47">
            <v>0</v>
          </cell>
          <cell r="N47">
            <v>0</v>
          </cell>
        </row>
        <row r="48">
          <cell r="D48">
            <v>3573</v>
          </cell>
          <cell r="F48">
            <v>1541</v>
          </cell>
          <cell r="H48">
            <v>0</v>
          </cell>
          <cell r="J48">
            <v>2751</v>
          </cell>
          <cell r="L48">
            <v>8</v>
          </cell>
          <cell r="N48">
            <v>0</v>
          </cell>
        </row>
        <row r="49">
          <cell r="D49">
            <v>2106</v>
          </cell>
          <cell r="F49">
            <v>2087</v>
          </cell>
          <cell r="H49">
            <v>0</v>
          </cell>
          <cell r="J49">
            <v>2106</v>
          </cell>
          <cell r="L49">
            <v>0</v>
          </cell>
          <cell r="N49">
            <v>0</v>
          </cell>
        </row>
        <row r="50">
          <cell r="D50">
            <v>742</v>
          </cell>
          <cell r="F50">
            <v>190</v>
          </cell>
          <cell r="H50">
            <v>0</v>
          </cell>
          <cell r="J50">
            <v>234</v>
          </cell>
          <cell r="L50">
            <v>0</v>
          </cell>
          <cell r="N50">
            <v>0</v>
          </cell>
        </row>
        <row r="51">
          <cell r="D51">
            <v>1413</v>
          </cell>
          <cell r="F51">
            <v>544</v>
          </cell>
          <cell r="H51">
            <v>0</v>
          </cell>
          <cell r="J51">
            <v>493</v>
          </cell>
          <cell r="L51">
            <v>0</v>
          </cell>
          <cell r="N51">
            <v>6</v>
          </cell>
        </row>
        <row r="52">
          <cell r="D52">
            <v>5258</v>
          </cell>
          <cell r="F52">
            <v>1914</v>
          </cell>
          <cell r="H52">
            <v>0</v>
          </cell>
          <cell r="J52">
            <v>1829</v>
          </cell>
          <cell r="L52">
            <v>0</v>
          </cell>
          <cell r="N52">
            <v>0</v>
          </cell>
        </row>
        <row r="53">
          <cell r="D53">
            <v>947</v>
          </cell>
          <cell r="F53">
            <v>316</v>
          </cell>
          <cell r="H53">
            <v>0</v>
          </cell>
          <cell r="J53">
            <v>533</v>
          </cell>
          <cell r="L53">
            <v>0</v>
          </cell>
          <cell r="N53">
            <v>0</v>
          </cell>
        </row>
        <row r="54">
          <cell r="D54">
            <v>32</v>
          </cell>
          <cell r="F54">
            <v>52</v>
          </cell>
          <cell r="H54">
            <v>0</v>
          </cell>
          <cell r="J54">
            <v>54</v>
          </cell>
          <cell r="L54">
            <v>0</v>
          </cell>
          <cell r="N54">
            <v>0</v>
          </cell>
        </row>
        <row r="55">
          <cell r="D55">
            <v>1505</v>
          </cell>
          <cell r="F55">
            <v>1557</v>
          </cell>
          <cell r="H55">
            <v>0</v>
          </cell>
          <cell r="J55">
            <v>1498</v>
          </cell>
          <cell r="L55">
            <v>107</v>
          </cell>
          <cell r="N55">
            <v>3</v>
          </cell>
        </row>
        <row r="56">
          <cell r="D56">
            <v>3</v>
          </cell>
          <cell r="F56">
            <v>0</v>
          </cell>
          <cell r="H56">
            <v>0</v>
          </cell>
          <cell r="J56">
            <v>0</v>
          </cell>
          <cell r="L56">
            <v>0</v>
          </cell>
          <cell r="N56">
            <v>0</v>
          </cell>
        </row>
        <row r="57">
          <cell r="D57">
            <v>81</v>
          </cell>
          <cell r="F57">
            <v>355</v>
          </cell>
          <cell r="H57">
            <v>4</v>
          </cell>
          <cell r="J57">
            <v>358</v>
          </cell>
          <cell r="L57">
            <v>0</v>
          </cell>
          <cell r="N57">
            <v>0</v>
          </cell>
        </row>
        <row r="58">
          <cell r="D58">
            <v>33</v>
          </cell>
          <cell r="F58">
            <v>40</v>
          </cell>
          <cell r="H58">
            <v>0</v>
          </cell>
          <cell r="J58">
            <v>38</v>
          </cell>
          <cell r="L58">
            <v>0</v>
          </cell>
          <cell r="N58">
            <v>0</v>
          </cell>
        </row>
        <row r="59">
          <cell r="D59">
            <v>300</v>
          </cell>
          <cell r="F59">
            <v>581</v>
          </cell>
          <cell r="H59">
            <v>0</v>
          </cell>
          <cell r="J59">
            <v>602</v>
          </cell>
          <cell r="L59">
            <v>0</v>
          </cell>
          <cell r="N59">
            <v>0</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tted &amp; Court determined"/>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8">
          <cell r="F48">
            <v>0</v>
          </cell>
          <cell r="H48">
            <v>0</v>
          </cell>
          <cell r="J48">
            <v>0</v>
          </cell>
          <cell r="L48">
            <v>0</v>
          </cell>
          <cell r="N48">
            <v>0</v>
          </cell>
        </row>
        <row r="49">
          <cell r="F49">
            <v>39</v>
          </cell>
          <cell r="H49">
            <v>71</v>
          </cell>
          <cell r="J49">
            <v>98</v>
          </cell>
          <cell r="L49">
            <v>0</v>
          </cell>
          <cell r="N49">
            <v>0</v>
          </cell>
        </row>
        <row r="50">
          <cell r="F50">
            <v>22</v>
          </cell>
          <cell r="H50">
            <v>5</v>
          </cell>
          <cell r="J50">
            <v>19</v>
          </cell>
          <cell r="L50">
            <v>0</v>
          </cell>
          <cell r="N50">
            <v>0</v>
          </cell>
        </row>
        <row r="51">
          <cell r="F51">
            <v>4</v>
          </cell>
          <cell r="H51">
            <v>5</v>
          </cell>
          <cell r="J51">
            <v>9</v>
          </cell>
          <cell r="L51">
            <v>0</v>
          </cell>
          <cell r="N51">
            <v>1</v>
          </cell>
        </row>
        <row r="52">
          <cell r="F52">
            <v>118</v>
          </cell>
          <cell r="H52">
            <v>707</v>
          </cell>
          <cell r="J52">
            <v>237</v>
          </cell>
          <cell r="L52">
            <v>0</v>
          </cell>
          <cell r="N52">
            <v>0</v>
          </cell>
        </row>
        <row r="53">
          <cell r="F53">
            <v>409</v>
          </cell>
          <cell r="H53">
            <v>0</v>
          </cell>
          <cell r="J53">
            <v>329</v>
          </cell>
          <cell r="L53">
            <v>0</v>
          </cell>
          <cell r="N53">
            <v>0</v>
          </cell>
        </row>
        <row r="54">
          <cell r="F54">
            <v>246</v>
          </cell>
          <cell r="H54">
            <v>459</v>
          </cell>
          <cell r="J54">
            <v>408</v>
          </cell>
          <cell r="L54">
            <v>0</v>
          </cell>
          <cell r="N54">
            <v>0</v>
          </cell>
        </row>
        <row r="55">
          <cell r="F55">
            <v>42</v>
          </cell>
          <cell r="H55">
            <v>0</v>
          </cell>
          <cell r="J55">
            <v>83</v>
          </cell>
          <cell r="L55">
            <v>0</v>
          </cell>
          <cell r="N55">
            <v>0</v>
          </cell>
        </row>
        <row r="56">
          <cell r="F56">
            <v>596</v>
          </cell>
          <cell r="H56">
            <v>0</v>
          </cell>
          <cell r="J56">
            <v>388</v>
          </cell>
          <cell r="L56">
            <v>0</v>
          </cell>
          <cell r="N56">
            <v>0</v>
          </cell>
        </row>
        <row r="57">
          <cell r="F57">
            <v>125</v>
          </cell>
          <cell r="H57">
            <v>280</v>
          </cell>
          <cell r="J57">
            <v>73</v>
          </cell>
          <cell r="L57">
            <v>1</v>
          </cell>
          <cell r="N57">
            <v>62</v>
          </cell>
        </row>
        <row r="58">
          <cell r="F58">
            <v>281</v>
          </cell>
          <cell r="H58">
            <v>0</v>
          </cell>
          <cell r="J58">
            <v>65</v>
          </cell>
          <cell r="L58">
            <v>0</v>
          </cell>
          <cell r="N58">
            <v>395</v>
          </cell>
        </row>
        <row r="59">
          <cell r="F59">
            <v>157</v>
          </cell>
          <cell r="H59">
            <v>84</v>
          </cell>
          <cell r="J59">
            <v>110</v>
          </cell>
          <cell r="L59">
            <v>0</v>
          </cell>
          <cell r="N59">
            <v>0</v>
          </cell>
        </row>
        <row r="60">
          <cell r="F60">
            <v>303</v>
          </cell>
          <cell r="H60">
            <v>489</v>
          </cell>
          <cell r="J60">
            <v>260</v>
          </cell>
          <cell r="L60">
            <v>0</v>
          </cell>
          <cell r="N60">
            <v>0</v>
          </cell>
        </row>
        <row r="61">
          <cell r="F61">
            <v>157</v>
          </cell>
          <cell r="H61">
            <v>364</v>
          </cell>
          <cell r="J61">
            <v>94</v>
          </cell>
          <cell r="L61">
            <v>4</v>
          </cell>
          <cell r="N61">
            <v>37</v>
          </cell>
        </row>
        <row r="62">
          <cell r="F62">
            <v>100</v>
          </cell>
          <cell r="H62">
            <v>670</v>
          </cell>
          <cell r="J62">
            <v>80</v>
          </cell>
          <cell r="L62">
            <v>0</v>
          </cell>
          <cell r="N62">
            <v>21</v>
          </cell>
        </row>
        <row r="63">
          <cell r="F63">
            <v>106</v>
          </cell>
          <cell r="H63">
            <v>231</v>
          </cell>
          <cell r="J63">
            <v>49</v>
          </cell>
          <cell r="L63">
            <v>0</v>
          </cell>
          <cell r="N63">
            <v>38</v>
          </cell>
        </row>
        <row r="64">
          <cell r="F64">
            <v>112</v>
          </cell>
          <cell r="H64">
            <v>220</v>
          </cell>
          <cell r="J64">
            <v>177</v>
          </cell>
          <cell r="L64">
            <v>0</v>
          </cell>
          <cell r="N64">
            <v>0</v>
          </cell>
        </row>
        <row r="65">
          <cell r="F65">
            <v>124</v>
          </cell>
          <cell r="H65">
            <v>68</v>
          </cell>
          <cell r="J65">
            <v>14</v>
          </cell>
          <cell r="L65">
            <v>0</v>
          </cell>
          <cell r="N65">
            <v>3</v>
          </cell>
        </row>
        <row r="66">
          <cell r="F66">
            <v>739</v>
          </cell>
          <cell r="H66">
            <v>0</v>
          </cell>
          <cell r="J66">
            <v>172</v>
          </cell>
          <cell r="L66">
            <v>0</v>
          </cell>
          <cell r="N66">
            <v>0</v>
          </cell>
        </row>
        <row r="67">
          <cell r="F67">
            <v>72</v>
          </cell>
          <cell r="H67">
            <v>135</v>
          </cell>
          <cell r="J67">
            <v>10</v>
          </cell>
          <cell r="L67">
            <v>0</v>
          </cell>
          <cell r="N67">
            <v>8</v>
          </cell>
        </row>
        <row r="68">
          <cell r="F68">
            <v>172</v>
          </cell>
          <cell r="H68">
            <v>0</v>
          </cell>
          <cell r="J68">
            <v>173</v>
          </cell>
          <cell r="L68">
            <v>0</v>
          </cell>
          <cell r="N68">
            <v>0</v>
          </cell>
        </row>
        <row r="69">
          <cell r="F69">
            <v>376</v>
          </cell>
          <cell r="H69">
            <v>0</v>
          </cell>
          <cell r="J69">
            <v>180</v>
          </cell>
          <cell r="L69">
            <v>0</v>
          </cell>
          <cell r="N69">
            <v>0</v>
          </cell>
        </row>
        <row r="70">
          <cell r="F70">
            <v>100</v>
          </cell>
          <cell r="H70">
            <v>0</v>
          </cell>
          <cell r="J70">
            <v>64</v>
          </cell>
          <cell r="L70">
            <v>0</v>
          </cell>
          <cell r="N70">
            <v>21</v>
          </cell>
        </row>
        <row r="71">
          <cell r="F71">
            <v>14</v>
          </cell>
          <cell r="H71">
            <v>0</v>
          </cell>
          <cell r="J71">
            <v>9</v>
          </cell>
          <cell r="L71">
            <v>0</v>
          </cell>
          <cell r="N71">
            <v>6</v>
          </cell>
        </row>
        <row r="72">
          <cell r="F72">
            <v>109</v>
          </cell>
          <cell r="H72">
            <v>2</v>
          </cell>
          <cell r="J72">
            <v>97</v>
          </cell>
          <cell r="L72">
            <v>0</v>
          </cell>
          <cell r="N72">
            <v>284</v>
          </cell>
        </row>
        <row r="73">
          <cell r="F73">
            <v>17</v>
          </cell>
          <cell r="H73">
            <v>61</v>
          </cell>
          <cell r="J73">
            <v>12</v>
          </cell>
          <cell r="L73">
            <v>0</v>
          </cell>
          <cell r="N73">
            <v>1</v>
          </cell>
        </row>
        <row r="74">
          <cell r="F74">
            <v>3</v>
          </cell>
          <cell r="H74">
            <v>3</v>
          </cell>
          <cell r="J74">
            <v>7</v>
          </cell>
          <cell r="L74">
            <v>0</v>
          </cell>
          <cell r="N74">
            <v>0</v>
          </cell>
        </row>
        <row r="75">
          <cell r="F75">
            <v>9</v>
          </cell>
          <cell r="H75">
            <v>73</v>
          </cell>
          <cell r="J75">
            <v>5</v>
          </cell>
          <cell r="L75">
            <v>0</v>
          </cell>
          <cell r="N75">
            <v>0</v>
          </cell>
        </row>
        <row r="76">
          <cell r="F76">
            <v>0</v>
          </cell>
          <cell r="H76">
            <v>0</v>
          </cell>
          <cell r="J76">
            <v>7</v>
          </cell>
          <cell r="L76">
            <v>0</v>
          </cell>
          <cell r="N76">
            <v>0</v>
          </cell>
        </row>
        <row r="77">
          <cell r="F77">
            <v>2</v>
          </cell>
          <cell r="H77">
            <v>161</v>
          </cell>
          <cell r="J77">
            <v>74</v>
          </cell>
          <cell r="L77">
            <v>0</v>
          </cell>
          <cell r="N77">
            <v>55</v>
          </cell>
        </row>
        <row r="78">
          <cell r="F78">
            <v>12</v>
          </cell>
          <cell r="H78">
            <v>0</v>
          </cell>
          <cell r="J78">
            <v>5</v>
          </cell>
          <cell r="L78">
            <v>0</v>
          </cell>
          <cell r="N78">
            <v>0</v>
          </cell>
        </row>
        <row r="79">
          <cell r="F79">
            <v>73</v>
          </cell>
          <cell r="H79">
            <v>10</v>
          </cell>
          <cell r="J79">
            <v>15</v>
          </cell>
          <cell r="L79">
            <v>0</v>
          </cell>
          <cell r="N79">
            <v>4</v>
          </cell>
        </row>
        <row r="80">
          <cell r="F80">
            <v>141</v>
          </cell>
          <cell r="H80">
            <v>106</v>
          </cell>
          <cell r="J80">
            <v>109</v>
          </cell>
          <cell r="L80">
            <v>0</v>
          </cell>
          <cell r="N80">
            <v>0</v>
          </cell>
        </row>
        <row r="81">
          <cell r="F81">
            <v>4</v>
          </cell>
          <cell r="H81">
            <v>0</v>
          </cell>
          <cell r="J81">
            <v>2</v>
          </cell>
          <cell r="L81">
            <v>0</v>
          </cell>
          <cell r="N81">
            <v>0</v>
          </cell>
        </row>
        <row r="82">
          <cell r="F82">
            <v>16</v>
          </cell>
          <cell r="H82">
            <v>7</v>
          </cell>
          <cell r="J82">
            <v>2</v>
          </cell>
          <cell r="L82">
            <v>0</v>
          </cell>
          <cell r="N82">
            <v>1</v>
          </cell>
        </row>
        <row r="83">
          <cell r="F83">
            <v>107</v>
          </cell>
          <cell r="H83">
            <v>154</v>
          </cell>
          <cell r="J83">
            <v>97</v>
          </cell>
          <cell r="L83">
            <v>0</v>
          </cell>
          <cell r="N83">
            <v>0</v>
          </cell>
        </row>
        <row r="84">
          <cell r="F84">
            <v>61</v>
          </cell>
          <cell r="H84">
            <v>98</v>
          </cell>
          <cell r="J84">
            <v>146</v>
          </cell>
          <cell r="L84">
            <v>0</v>
          </cell>
          <cell r="N84">
            <v>0</v>
          </cell>
        </row>
      </sheetData>
      <sheetData sheetId="4"/>
      <sheetData sheetId="5"/>
      <sheetData sheetId="6">
        <row r="48">
          <cell r="F48">
            <v>28040</v>
          </cell>
          <cell r="H48">
            <v>0</v>
          </cell>
          <cell r="J48">
            <v>26137</v>
          </cell>
          <cell r="L48">
            <v>292</v>
          </cell>
          <cell r="N48">
            <v>1119</v>
          </cell>
        </row>
        <row r="49">
          <cell r="F49">
            <v>119</v>
          </cell>
          <cell r="H49">
            <v>36</v>
          </cell>
          <cell r="J49">
            <v>87</v>
          </cell>
          <cell r="L49">
            <v>0</v>
          </cell>
          <cell r="N49">
            <v>0</v>
          </cell>
        </row>
        <row r="50">
          <cell r="F50">
            <v>279</v>
          </cell>
          <cell r="H50">
            <v>102</v>
          </cell>
          <cell r="J50">
            <v>260</v>
          </cell>
          <cell r="L50">
            <v>0</v>
          </cell>
          <cell r="N50">
            <v>3</v>
          </cell>
        </row>
        <row r="51">
          <cell r="F51">
            <v>581</v>
          </cell>
          <cell r="H51">
            <v>30</v>
          </cell>
          <cell r="J51">
            <v>563</v>
          </cell>
          <cell r="L51">
            <v>0</v>
          </cell>
          <cell r="N51">
            <v>0</v>
          </cell>
        </row>
        <row r="52">
          <cell r="F52">
            <v>944</v>
          </cell>
          <cell r="H52">
            <v>3194</v>
          </cell>
          <cell r="J52">
            <v>854</v>
          </cell>
          <cell r="L52">
            <v>0</v>
          </cell>
          <cell r="N52">
            <v>1</v>
          </cell>
        </row>
        <row r="53">
          <cell r="F53">
            <v>7656</v>
          </cell>
          <cell r="H53">
            <v>0</v>
          </cell>
          <cell r="J53">
            <v>16041</v>
          </cell>
          <cell r="L53">
            <v>0</v>
          </cell>
          <cell r="N53">
            <v>0</v>
          </cell>
        </row>
        <row r="54">
          <cell r="F54">
            <v>995</v>
          </cell>
          <cell r="H54">
            <v>531</v>
          </cell>
          <cell r="J54">
            <v>1470</v>
          </cell>
          <cell r="L54">
            <v>0</v>
          </cell>
          <cell r="N54">
            <v>0</v>
          </cell>
        </row>
        <row r="55">
          <cell r="F55">
            <v>107</v>
          </cell>
          <cell r="H55">
            <v>2</v>
          </cell>
          <cell r="J55">
            <v>75</v>
          </cell>
          <cell r="L55">
            <v>0</v>
          </cell>
          <cell r="N55">
            <v>1</v>
          </cell>
        </row>
        <row r="56">
          <cell r="F56">
            <v>32</v>
          </cell>
          <cell r="H56">
            <v>0</v>
          </cell>
          <cell r="J56">
            <v>34</v>
          </cell>
          <cell r="L56">
            <v>0</v>
          </cell>
          <cell r="N56">
            <v>0</v>
          </cell>
        </row>
        <row r="57">
          <cell r="F57">
            <v>432</v>
          </cell>
          <cell r="H57">
            <v>969</v>
          </cell>
          <cell r="J57">
            <v>467</v>
          </cell>
          <cell r="L57">
            <v>1</v>
          </cell>
          <cell r="N57">
            <v>168</v>
          </cell>
        </row>
        <row r="58">
          <cell r="F58">
            <v>15135</v>
          </cell>
          <cell r="H58">
            <v>0</v>
          </cell>
          <cell r="J58">
            <v>11074</v>
          </cell>
          <cell r="L58">
            <v>0</v>
          </cell>
          <cell r="N58">
            <v>2354</v>
          </cell>
        </row>
        <row r="59">
          <cell r="F59">
            <v>1162</v>
          </cell>
          <cell r="H59">
            <v>39</v>
          </cell>
          <cell r="J59">
            <v>1187</v>
          </cell>
          <cell r="L59">
            <v>78</v>
          </cell>
          <cell r="N59">
            <v>0</v>
          </cell>
        </row>
        <row r="60">
          <cell r="F60">
            <v>720</v>
          </cell>
          <cell r="H60">
            <v>1170</v>
          </cell>
          <cell r="J60">
            <v>597</v>
          </cell>
          <cell r="L60">
            <v>0</v>
          </cell>
          <cell r="N60">
            <v>0</v>
          </cell>
        </row>
        <row r="61">
          <cell r="F61">
            <v>12215</v>
          </cell>
          <cell r="H61">
            <v>1917</v>
          </cell>
          <cell r="J61">
            <v>11782</v>
          </cell>
          <cell r="L61">
            <v>5</v>
          </cell>
          <cell r="N61">
            <v>159</v>
          </cell>
        </row>
        <row r="62">
          <cell r="F62">
            <v>434</v>
          </cell>
          <cell r="H62">
            <v>952</v>
          </cell>
          <cell r="J62">
            <v>685</v>
          </cell>
          <cell r="L62">
            <v>3</v>
          </cell>
          <cell r="N62">
            <v>18</v>
          </cell>
        </row>
        <row r="63">
          <cell r="F63">
            <v>163</v>
          </cell>
          <cell r="H63">
            <v>219</v>
          </cell>
          <cell r="J63">
            <v>97</v>
          </cell>
          <cell r="L63">
            <v>1</v>
          </cell>
          <cell r="N63">
            <v>24</v>
          </cell>
        </row>
        <row r="64">
          <cell r="F64">
            <v>14</v>
          </cell>
          <cell r="H64">
            <v>32</v>
          </cell>
          <cell r="J64">
            <v>17</v>
          </cell>
          <cell r="L64">
            <v>0</v>
          </cell>
          <cell r="N64">
            <v>0</v>
          </cell>
        </row>
        <row r="65">
          <cell r="F65">
            <v>320790</v>
          </cell>
          <cell r="H65">
            <v>654</v>
          </cell>
          <cell r="J65">
            <v>359546</v>
          </cell>
          <cell r="L65">
            <v>0</v>
          </cell>
          <cell r="N65">
            <v>16</v>
          </cell>
        </row>
        <row r="66">
          <cell r="F66">
            <v>1527</v>
          </cell>
          <cell r="H66">
            <v>0</v>
          </cell>
          <cell r="J66">
            <v>903</v>
          </cell>
          <cell r="L66">
            <v>0</v>
          </cell>
          <cell r="N66">
            <v>0</v>
          </cell>
        </row>
        <row r="67">
          <cell r="F67">
            <v>223</v>
          </cell>
          <cell r="H67">
            <v>875</v>
          </cell>
          <cell r="J67">
            <v>70</v>
          </cell>
          <cell r="L67">
            <v>18</v>
          </cell>
          <cell r="N67">
            <v>338</v>
          </cell>
        </row>
        <row r="68">
          <cell r="F68">
            <v>22785</v>
          </cell>
          <cell r="H68">
            <v>49</v>
          </cell>
          <cell r="J68">
            <v>17151</v>
          </cell>
          <cell r="L68">
            <v>1656</v>
          </cell>
          <cell r="N68">
            <v>0</v>
          </cell>
        </row>
        <row r="69">
          <cell r="F69">
            <v>141</v>
          </cell>
          <cell r="H69">
            <v>0</v>
          </cell>
          <cell r="J69">
            <v>93</v>
          </cell>
          <cell r="L69">
            <v>0</v>
          </cell>
          <cell r="N69">
            <v>0</v>
          </cell>
        </row>
        <row r="70">
          <cell r="F70">
            <v>137</v>
          </cell>
          <cell r="H70">
            <v>0</v>
          </cell>
          <cell r="J70">
            <v>78</v>
          </cell>
          <cell r="L70">
            <v>0</v>
          </cell>
          <cell r="N70">
            <v>87</v>
          </cell>
        </row>
        <row r="71">
          <cell r="F71">
            <v>116</v>
          </cell>
          <cell r="H71">
            <v>0</v>
          </cell>
          <cell r="J71">
            <v>84</v>
          </cell>
          <cell r="L71">
            <v>0</v>
          </cell>
          <cell r="N71">
            <v>14</v>
          </cell>
        </row>
        <row r="72">
          <cell r="F72">
            <v>389</v>
          </cell>
          <cell r="H72">
            <v>2</v>
          </cell>
          <cell r="J72">
            <v>240</v>
          </cell>
          <cell r="L72">
            <v>0</v>
          </cell>
          <cell r="N72">
            <v>395</v>
          </cell>
        </row>
        <row r="73">
          <cell r="F73">
            <v>350</v>
          </cell>
          <cell r="H73">
            <v>218</v>
          </cell>
          <cell r="J73">
            <v>279</v>
          </cell>
          <cell r="L73">
            <v>0</v>
          </cell>
          <cell r="N73">
            <v>5</v>
          </cell>
        </row>
        <row r="74">
          <cell r="F74">
            <v>286</v>
          </cell>
          <cell r="H74">
            <v>508</v>
          </cell>
          <cell r="J74">
            <v>174</v>
          </cell>
          <cell r="L74">
            <v>5</v>
          </cell>
          <cell r="N74">
            <v>0</v>
          </cell>
        </row>
        <row r="75">
          <cell r="F75">
            <v>33156</v>
          </cell>
          <cell r="H75">
            <v>1</v>
          </cell>
          <cell r="J75">
            <v>27003</v>
          </cell>
          <cell r="L75">
            <v>1882</v>
          </cell>
          <cell r="N75">
            <v>12</v>
          </cell>
        </row>
        <row r="76">
          <cell r="F76">
            <v>7655</v>
          </cell>
          <cell r="H76">
            <v>104</v>
          </cell>
          <cell r="J76">
            <v>11831</v>
          </cell>
          <cell r="L76">
            <v>178</v>
          </cell>
          <cell r="N76">
            <v>0</v>
          </cell>
        </row>
        <row r="77">
          <cell r="F77">
            <v>6171</v>
          </cell>
          <cell r="H77">
            <v>247</v>
          </cell>
          <cell r="J77">
            <v>6957</v>
          </cell>
          <cell r="L77">
            <v>0</v>
          </cell>
          <cell r="N77">
            <v>94</v>
          </cell>
        </row>
        <row r="78">
          <cell r="F78">
            <v>59</v>
          </cell>
          <cell r="H78">
            <v>0</v>
          </cell>
          <cell r="J78">
            <v>59</v>
          </cell>
          <cell r="L78">
            <v>0</v>
          </cell>
          <cell r="N78">
            <v>0</v>
          </cell>
        </row>
        <row r="79">
          <cell r="F79">
            <v>174</v>
          </cell>
          <cell r="H79">
            <v>39</v>
          </cell>
          <cell r="J79">
            <v>157</v>
          </cell>
          <cell r="L79">
            <v>0</v>
          </cell>
          <cell r="N79">
            <v>24</v>
          </cell>
        </row>
        <row r="80">
          <cell r="F80">
            <v>3982</v>
          </cell>
          <cell r="H80">
            <v>124</v>
          </cell>
          <cell r="J80">
            <v>1323</v>
          </cell>
          <cell r="L80">
            <v>13</v>
          </cell>
          <cell r="N80">
            <v>0</v>
          </cell>
        </row>
        <row r="81">
          <cell r="F81">
            <v>542</v>
          </cell>
          <cell r="H81">
            <v>0</v>
          </cell>
          <cell r="J81">
            <v>70</v>
          </cell>
          <cell r="L81">
            <v>0</v>
          </cell>
          <cell r="N81">
            <v>8</v>
          </cell>
        </row>
        <row r="82">
          <cell r="F82">
            <v>239</v>
          </cell>
          <cell r="H82">
            <v>70</v>
          </cell>
          <cell r="J82">
            <v>608</v>
          </cell>
          <cell r="L82">
            <v>0</v>
          </cell>
          <cell r="N82">
            <v>2</v>
          </cell>
        </row>
        <row r="83">
          <cell r="F83">
            <v>497</v>
          </cell>
          <cell r="H83">
            <v>588</v>
          </cell>
          <cell r="J83">
            <v>225</v>
          </cell>
          <cell r="L83">
            <v>12</v>
          </cell>
          <cell r="N83">
            <v>0</v>
          </cell>
        </row>
        <row r="84">
          <cell r="F84">
            <v>33</v>
          </cell>
          <cell r="H84">
            <v>0</v>
          </cell>
          <cell r="J84">
            <v>58</v>
          </cell>
          <cell r="L84">
            <v>0</v>
          </cell>
          <cell r="N84">
            <v>0</v>
          </cell>
        </row>
      </sheetData>
      <sheetData sheetId="7"/>
      <sheetData sheetId="8"/>
      <sheetData sheetId="9"/>
      <sheetData sheetId="10"/>
      <sheetData sheetId="11"/>
      <sheetData sheetId="12">
        <row r="35">
          <cell r="F35">
            <v>330</v>
          </cell>
          <cell r="H35">
            <v>0</v>
          </cell>
          <cell r="J35">
            <v>338</v>
          </cell>
          <cell r="L35">
            <v>0</v>
          </cell>
          <cell r="N35">
            <v>1</v>
          </cell>
        </row>
        <row r="36">
          <cell r="F36">
            <v>315</v>
          </cell>
          <cell r="H36">
            <v>0</v>
          </cell>
          <cell r="J36">
            <v>265</v>
          </cell>
          <cell r="L36">
            <v>0</v>
          </cell>
          <cell r="N36">
            <v>0</v>
          </cell>
        </row>
        <row r="37">
          <cell r="F37">
            <v>5142</v>
          </cell>
          <cell r="H37">
            <v>0</v>
          </cell>
          <cell r="J37">
            <v>5197</v>
          </cell>
          <cell r="L37">
            <v>0</v>
          </cell>
          <cell r="N37">
            <v>0</v>
          </cell>
        </row>
        <row r="38">
          <cell r="F38">
            <v>176</v>
          </cell>
          <cell r="H38">
            <v>0</v>
          </cell>
          <cell r="J38">
            <v>175</v>
          </cell>
          <cell r="L38">
            <v>0</v>
          </cell>
          <cell r="N38">
            <v>0</v>
          </cell>
        </row>
        <row r="39">
          <cell r="F39">
            <v>678</v>
          </cell>
          <cell r="H39">
            <v>48</v>
          </cell>
          <cell r="J39">
            <v>542</v>
          </cell>
          <cell r="L39">
            <v>7</v>
          </cell>
          <cell r="N39">
            <v>1</v>
          </cell>
        </row>
        <row r="40">
          <cell r="F40">
            <v>172</v>
          </cell>
          <cell r="H40">
            <v>0</v>
          </cell>
          <cell r="J40">
            <v>208</v>
          </cell>
          <cell r="L40">
            <v>0</v>
          </cell>
          <cell r="N40">
            <v>0</v>
          </cell>
        </row>
        <row r="41">
          <cell r="F41">
            <v>0</v>
          </cell>
          <cell r="H41">
            <v>0</v>
          </cell>
          <cell r="J41">
            <v>0</v>
          </cell>
          <cell r="L41">
            <v>0</v>
          </cell>
          <cell r="N41">
            <v>0</v>
          </cell>
        </row>
        <row r="42">
          <cell r="F42">
            <v>188</v>
          </cell>
          <cell r="H42">
            <v>0</v>
          </cell>
          <cell r="J42">
            <v>190</v>
          </cell>
          <cell r="L42">
            <v>0</v>
          </cell>
          <cell r="N42">
            <v>0</v>
          </cell>
        </row>
        <row r="43">
          <cell r="F43">
            <v>389</v>
          </cell>
          <cell r="H43">
            <v>0</v>
          </cell>
          <cell r="J43">
            <v>3</v>
          </cell>
          <cell r="L43">
            <v>0</v>
          </cell>
          <cell r="N43">
            <v>0</v>
          </cell>
        </row>
        <row r="44">
          <cell r="F44">
            <v>4929</v>
          </cell>
          <cell r="H44">
            <v>0</v>
          </cell>
          <cell r="J44">
            <v>4872</v>
          </cell>
          <cell r="L44">
            <v>0</v>
          </cell>
          <cell r="N44">
            <v>0</v>
          </cell>
        </row>
        <row r="45">
          <cell r="F45">
            <v>3475</v>
          </cell>
          <cell r="H45">
            <v>4</v>
          </cell>
          <cell r="J45">
            <v>3202</v>
          </cell>
          <cell r="L45">
            <v>0</v>
          </cell>
          <cell r="N45">
            <v>0</v>
          </cell>
        </row>
        <row r="46">
          <cell r="F46">
            <v>647</v>
          </cell>
          <cell r="H46">
            <v>0</v>
          </cell>
          <cell r="J46">
            <v>615</v>
          </cell>
          <cell r="L46">
            <v>0</v>
          </cell>
          <cell r="N46">
            <v>6</v>
          </cell>
        </row>
        <row r="47">
          <cell r="F47">
            <v>3</v>
          </cell>
          <cell r="H47">
            <v>0</v>
          </cell>
          <cell r="J47">
            <v>4</v>
          </cell>
          <cell r="L47">
            <v>0</v>
          </cell>
          <cell r="N47">
            <v>0</v>
          </cell>
        </row>
        <row r="48">
          <cell r="F48">
            <v>510</v>
          </cell>
          <cell r="H48">
            <v>0</v>
          </cell>
          <cell r="J48">
            <v>1106</v>
          </cell>
          <cell r="L48">
            <v>0</v>
          </cell>
          <cell r="N48">
            <v>0</v>
          </cell>
        </row>
        <row r="49">
          <cell r="F49">
            <v>2130</v>
          </cell>
          <cell r="H49">
            <v>0</v>
          </cell>
          <cell r="J49">
            <v>2126</v>
          </cell>
          <cell r="L49">
            <v>0</v>
          </cell>
          <cell r="N49">
            <v>0</v>
          </cell>
        </row>
        <row r="50">
          <cell r="F50">
            <v>161</v>
          </cell>
          <cell r="H50">
            <v>0</v>
          </cell>
          <cell r="J50">
            <v>105</v>
          </cell>
          <cell r="L50">
            <v>0</v>
          </cell>
          <cell r="N50">
            <v>0</v>
          </cell>
        </row>
        <row r="51">
          <cell r="F51">
            <v>712</v>
          </cell>
          <cell r="H51">
            <v>0</v>
          </cell>
          <cell r="J51">
            <v>801</v>
          </cell>
          <cell r="L51">
            <v>0</v>
          </cell>
          <cell r="N51">
            <v>0</v>
          </cell>
        </row>
        <row r="52">
          <cell r="F52">
            <v>1924</v>
          </cell>
          <cell r="H52">
            <v>0</v>
          </cell>
          <cell r="J52">
            <v>1212</v>
          </cell>
          <cell r="L52">
            <v>0</v>
          </cell>
          <cell r="N52">
            <v>0</v>
          </cell>
        </row>
        <row r="53">
          <cell r="F53">
            <v>391</v>
          </cell>
          <cell r="H53">
            <v>0</v>
          </cell>
          <cell r="J53">
            <v>383</v>
          </cell>
          <cell r="L53">
            <v>0</v>
          </cell>
          <cell r="N53">
            <v>0</v>
          </cell>
        </row>
        <row r="54">
          <cell r="F54">
            <v>50</v>
          </cell>
          <cell r="H54">
            <v>0</v>
          </cell>
          <cell r="J54">
            <v>53</v>
          </cell>
          <cell r="L54">
            <v>0</v>
          </cell>
          <cell r="N54">
            <v>0</v>
          </cell>
        </row>
        <row r="55">
          <cell r="F55">
            <v>1265</v>
          </cell>
          <cell r="H55">
            <v>0</v>
          </cell>
          <cell r="J55">
            <v>1144</v>
          </cell>
          <cell r="L55">
            <v>12</v>
          </cell>
          <cell r="N55">
            <v>157</v>
          </cell>
        </row>
        <row r="56">
          <cell r="F56">
            <v>0</v>
          </cell>
          <cell r="H56">
            <v>0</v>
          </cell>
          <cell r="J56">
            <v>0</v>
          </cell>
          <cell r="L56">
            <v>0</v>
          </cell>
          <cell r="N56">
            <v>0</v>
          </cell>
        </row>
        <row r="57">
          <cell r="F57">
            <v>365</v>
          </cell>
          <cell r="H57">
            <v>2</v>
          </cell>
          <cell r="J57">
            <v>374</v>
          </cell>
          <cell r="L57">
            <v>1</v>
          </cell>
          <cell r="N57">
            <v>1</v>
          </cell>
        </row>
        <row r="58">
          <cell r="F58">
            <v>26</v>
          </cell>
          <cell r="H58">
            <v>0</v>
          </cell>
          <cell r="J58">
            <v>36</v>
          </cell>
          <cell r="L58">
            <v>0</v>
          </cell>
          <cell r="N58">
            <v>0</v>
          </cell>
        </row>
        <row r="59">
          <cell r="F59">
            <v>623</v>
          </cell>
          <cell r="H59">
            <v>0</v>
          </cell>
          <cell r="J59">
            <v>643</v>
          </cell>
          <cell r="L59">
            <v>0</v>
          </cell>
          <cell r="N59">
            <v>0</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tted &amp; Court determined"/>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8">
          <cell r="F48">
            <v>0</v>
          </cell>
          <cell r="H48">
            <v>0</v>
          </cell>
          <cell r="J48">
            <v>0</v>
          </cell>
          <cell r="L48">
            <v>0</v>
          </cell>
          <cell r="N48">
            <v>0</v>
          </cell>
          <cell r="P48">
            <v>10</v>
          </cell>
        </row>
        <row r="49">
          <cell r="F49">
            <v>29</v>
          </cell>
          <cell r="H49">
            <v>61</v>
          </cell>
          <cell r="J49">
            <v>100</v>
          </cell>
          <cell r="L49">
            <v>0</v>
          </cell>
          <cell r="N49">
            <v>0</v>
          </cell>
          <cell r="P49">
            <v>1470</v>
          </cell>
        </row>
        <row r="50">
          <cell r="F50">
            <v>39</v>
          </cell>
          <cell r="H50">
            <v>23</v>
          </cell>
          <cell r="J50">
            <v>10</v>
          </cell>
          <cell r="L50">
            <v>0</v>
          </cell>
          <cell r="N50">
            <v>0</v>
          </cell>
          <cell r="P50">
            <v>1083</v>
          </cell>
        </row>
        <row r="51">
          <cell r="F51">
            <v>4</v>
          </cell>
          <cell r="H51">
            <v>1</v>
          </cell>
          <cell r="J51">
            <v>1</v>
          </cell>
          <cell r="L51">
            <v>0</v>
          </cell>
          <cell r="N51">
            <v>0</v>
          </cell>
          <cell r="P51">
            <v>186</v>
          </cell>
        </row>
        <row r="52">
          <cell r="F52">
            <v>166</v>
          </cell>
          <cell r="H52">
            <v>1433</v>
          </cell>
          <cell r="J52">
            <v>259</v>
          </cell>
          <cell r="L52">
            <v>0</v>
          </cell>
          <cell r="N52">
            <v>2</v>
          </cell>
          <cell r="P52">
            <v>6396</v>
          </cell>
        </row>
        <row r="53">
          <cell r="F53">
            <v>301</v>
          </cell>
          <cell r="H53">
            <v>0</v>
          </cell>
          <cell r="J53">
            <v>135</v>
          </cell>
          <cell r="L53">
            <v>0</v>
          </cell>
          <cell r="N53">
            <v>0</v>
          </cell>
          <cell r="P53">
            <v>3358</v>
          </cell>
        </row>
        <row r="54">
          <cell r="F54">
            <v>1030</v>
          </cell>
          <cell r="H54">
            <v>410</v>
          </cell>
          <cell r="J54">
            <v>1899</v>
          </cell>
          <cell r="L54">
            <v>0</v>
          </cell>
          <cell r="N54">
            <v>0</v>
          </cell>
          <cell r="P54">
            <v>5842</v>
          </cell>
        </row>
        <row r="55">
          <cell r="F55">
            <v>50</v>
          </cell>
          <cell r="H55">
            <v>0</v>
          </cell>
          <cell r="J55">
            <v>36</v>
          </cell>
          <cell r="L55">
            <v>0</v>
          </cell>
          <cell r="N55">
            <v>42</v>
          </cell>
          <cell r="P55">
            <v>980</v>
          </cell>
        </row>
        <row r="56">
          <cell r="F56">
            <v>384</v>
          </cell>
          <cell r="H56">
            <v>0</v>
          </cell>
          <cell r="J56">
            <v>409</v>
          </cell>
          <cell r="L56">
            <v>0</v>
          </cell>
          <cell r="N56">
            <v>0</v>
          </cell>
          <cell r="P56">
            <v>14319</v>
          </cell>
        </row>
        <row r="57">
          <cell r="F57">
            <v>61</v>
          </cell>
          <cell r="H57">
            <v>85</v>
          </cell>
          <cell r="J57">
            <v>53</v>
          </cell>
          <cell r="L57">
            <v>0</v>
          </cell>
          <cell r="N57">
            <v>2</v>
          </cell>
          <cell r="P57">
            <v>1955</v>
          </cell>
        </row>
        <row r="58">
          <cell r="F58">
            <v>361</v>
          </cell>
          <cell r="H58">
            <v>0</v>
          </cell>
          <cell r="J58">
            <v>54</v>
          </cell>
          <cell r="L58">
            <v>0</v>
          </cell>
          <cell r="N58">
            <v>418</v>
          </cell>
          <cell r="P58">
            <v>1826</v>
          </cell>
        </row>
        <row r="59">
          <cell r="F59">
            <v>182</v>
          </cell>
          <cell r="H59">
            <v>28</v>
          </cell>
          <cell r="J59">
            <v>206</v>
          </cell>
          <cell r="L59">
            <v>0</v>
          </cell>
          <cell r="N59">
            <v>0</v>
          </cell>
          <cell r="P59">
            <v>7657</v>
          </cell>
        </row>
        <row r="60">
          <cell r="F60">
            <v>281</v>
          </cell>
          <cell r="H60">
            <v>996</v>
          </cell>
          <cell r="J60">
            <v>365</v>
          </cell>
          <cell r="L60">
            <v>0</v>
          </cell>
          <cell r="N60">
            <v>124</v>
          </cell>
          <cell r="P60">
            <v>8402</v>
          </cell>
        </row>
        <row r="61">
          <cell r="F61">
            <v>120</v>
          </cell>
          <cell r="H61">
            <v>376</v>
          </cell>
          <cell r="J61">
            <v>94</v>
          </cell>
          <cell r="L61">
            <v>25</v>
          </cell>
          <cell r="N61">
            <v>34</v>
          </cell>
          <cell r="P61">
            <v>5369</v>
          </cell>
        </row>
        <row r="62">
          <cell r="F62">
            <v>50</v>
          </cell>
          <cell r="H62">
            <v>1688</v>
          </cell>
          <cell r="J62">
            <v>82</v>
          </cell>
          <cell r="L62">
            <v>1</v>
          </cell>
          <cell r="N62">
            <v>333</v>
          </cell>
          <cell r="P62">
            <v>149</v>
          </cell>
        </row>
        <row r="63">
          <cell r="F63">
            <v>74</v>
          </cell>
          <cell r="H63">
            <v>189</v>
          </cell>
          <cell r="J63">
            <v>33</v>
          </cell>
          <cell r="L63">
            <v>0</v>
          </cell>
          <cell r="N63">
            <v>0</v>
          </cell>
          <cell r="P63">
            <v>1049</v>
          </cell>
        </row>
        <row r="64">
          <cell r="F64">
            <v>59</v>
          </cell>
          <cell r="H64">
            <v>122</v>
          </cell>
          <cell r="J64">
            <v>91</v>
          </cell>
          <cell r="L64">
            <v>0</v>
          </cell>
          <cell r="N64">
            <v>0</v>
          </cell>
          <cell r="P64">
            <v>4407</v>
          </cell>
        </row>
        <row r="65">
          <cell r="F65">
            <v>126</v>
          </cell>
          <cell r="H65">
            <v>47</v>
          </cell>
          <cell r="J65">
            <v>123</v>
          </cell>
          <cell r="L65">
            <v>0</v>
          </cell>
          <cell r="N65">
            <v>25</v>
          </cell>
          <cell r="P65">
            <v>2336</v>
          </cell>
        </row>
        <row r="66">
          <cell r="F66">
            <v>473</v>
          </cell>
          <cell r="H66">
            <v>0</v>
          </cell>
          <cell r="J66">
            <v>397</v>
          </cell>
          <cell r="L66">
            <v>0</v>
          </cell>
          <cell r="N66">
            <v>0</v>
          </cell>
          <cell r="P66">
            <v>7541</v>
          </cell>
        </row>
        <row r="67">
          <cell r="F67">
            <v>104</v>
          </cell>
          <cell r="H67">
            <v>454</v>
          </cell>
          <cell r="J67">
            <v>70</v>
          </cell>
          <cell r="L67">
            <v>0</v>
          </cell>
          <cell r="N67">
            <v>71</v>
          </cell>
          <cell r="P67">
            <v>1589</v>
          </cell>
        </row>
        <row r="68">
          <cell r="F68">
            <v>87</v>
          </cell>
          <cell r="H68">
            <v>0</v>
          </cell>
          <cell r="J68">
            <v>29</v>
          </cell>
          <cell r="L68">
            <v>12</v>
          </cell>
          <cell r="N68">
            <v>0</v>
          </cell>
          <cell r="P68">
            <v>354</v>
          </cell>
        </row>
        <row r="69">
          <cell r="F69">
            <v>244</v>
          </cell>
          <cell r="H69">
            <v>0</v>
          </cell>
          <cell r="J69">
            <v>188</v>
          </cell>
          <cell r="L69">
            <v>0</v>
          </cell>
          <cell r="N69">
            <v>0</v>
          </cell>
          <cell r="P69">
            <v>2361</v>
          </cell>
        </row>
        <row r="70">
          <cell r="F70">
            <v>83</v>
          </cell>
          <cell r="H70">
            <v>0</v>
          </cell>
          <cell r="J70">
            <v>52</v>
          </cell>
          <cell r="L70">
            <v>1</v>
          </cell>
          <cell r="N70">
            <v>549</v>
          </cell>
          <cell r="P70">
            <v>4880</v>
          </cell>
        </row>
        <row r="71">
          <cell r="F71">
            <v>-22</v>
          </cell>
          <cell r="H71">
            <v>0</v>
          </cell>
          <cell r="J71">
            <v>20</v>
          </cell>
          <cell r="L71">
            <v>0</v>
          </cell>
          <cell r="N71">
            <v>1</v>
          </cell>
          <cell r="P71">
            <v>585</v>
          </cell>
        </row>
        <row r="72">
          <cell r="F72">
            <v>84</v>
          </cell>
          <cell r="H72">
            <v>11</v>
          </cell>
          <cell r="J72">
            <v>34</v>
          </cell>
          <cell r="L72">
            <v>0</v>
          </cell>
          <cell r="N72">
            <v>543</v>
          </cell>
          <cell r="P72">
            <v>1776</v>
          </cell>
        </row>
        <row r="73">
          <cell r="F73">
            <v>10</v>
          </cell>
          <cell r="H73">
            <v>39</v>
          </cell>
          <cell r="J73">
            <v>20</v>
          </cell>
          <cell r="L73">
            <v>0</v>
          </cell>
          <cell r="N73">
            <v>1</v>
          </cell>
          <cell r="P73">
            <v>2066</v>
          </cell>
        </row>
        <row r="74">
          <cell r="F74">
            <v>0</v>
          </cell>
          <cell r="H74">
            <v>4</v>
          </cell>
          <cell r="J74">
            <v>0</v>
          </cell>
          <cell r="L74">
            <v>0</v>
          </cell>
          <cell r="N74">
            <v>0</v>
          </cell>
          <cell r="P74">
            <v>110</v>
          </cell>
        </row>
        <row r="75">
          <cell r="F75">
            <v>78</v>
          </cell>
          <cell r="H75">
            <v>-11</v>
          </cell>
          <cell r="J75">
            <v>3</v>
          </cell>
          <cell r="L75">
            <v>0</v>
          </cell>
          <cell r="N75">
            <v>0</v>
          </cell>
          <cell r="P75">
            <v>238</v>
          </cell>
        </row>
        <row r="76">
          <cell r="F76">
            <v>0</v>
          </cell>
          <cell r="H76">
            <v>0</v>
          </cell>
          <cell r="J76">
            <v>13</v>
          </cell>
          <cell r="L76">
            <v>0</v>
          </cell>
          <cell r="N76">
            <v>0</v>
          </cell>
          <cell r="P76">
            <v>571</v>
          </cell>
        </row>
        <row r="77">
          <cell r="F77">
            <v>38</v>
          </cell>
          <cell r="H77">
            <v>103</v>
          </cell>
          <cell r="J77">
            <v>42</v>
          </cell>
          <cell r="L77">
            <v>0</v>
          </cell>
          <cell r="N77">
            <v>14</v>
          </cell>
          <cell r="P77">
            <v>383</v>
          </cell>
        </row>
        <row r="78">
          <cell r="F78">
            <v>0</v>
          </cell>
          <cell r="H78">
            <v>0</v>
          </cell>
          <cell r="J78">
            <v>0</v>
          </cell>
          <cell r="L78">
            <v>0</v>
          </cell>
          <cell r="N78">
            <v>0</v>
          </cell>
          <cell r="P78">
            <v>0</v>
          </cell>
        </row>
        <row r="79">
          <cell r="F79">
            <v>33</v>
          </cell>
          <cell r="H79">
            <v>12</v>
          </cell>
          <cell r="J79">
            <v>15</v>
          </cell>
          <cell r="L79">
            <v>0</v>
          </cell>
          <cell r="N79">
            <v>52</v>
          </cell>
          <cell r="P79">
            <v>1480</v>
          </cell>
        </row>
        <row r="80">
          <cell r="F80">
            <v>87</v>
          </cell>
          <cell r="H80">
            <v>80</v>
          </cell>
          <cell r="J80">
            <v>91</v>
          </cell>
          <cell r="L80">
            <v>0</v>
          </cell>
          <cell r="N80">
            <v>0</v>
          </cell>
          <cell r="P80">
            <v>161</v>
          </cell>
        </row>
        <row r="81">
          <cell r="F81">
            <v>0</v>
          </cell>
          <cell r="H81">
            <v>0</v>
          </cell>
          <cell r="J81">
            <v>1</v>
          </cell>
          <cell r="L81">
            <v>0</v>
          </cell>
          <cell r="N81">
            <v>8</v>
          </cell>
          <cell r="P81">
            <v>180</v>
          </cell>
        </row>
        <row r="82">
          <cell r="F82">
            <v>251</v>
          </cell>
          <cell r="H82">
            <v>351</v>
          </cell>
          <cell r="J82">
            <v>0</v>
          </cell>
          <cell r="L82">
            <v>0</v>
          </cell>
          <cell r="N82">
            <v>340</v>
          </cell>
          <cell r="P82">
            <v>2451</v>
          </cell>
        </row>
        <row r="83">
          <cell r="F83">
            <v>22</v>
          </cell>
          <cell r="H83">
            <v>156</v>
          </cell>
          <cell r="J83">
            <v>32</v>
          </cell>
          <cell r="L83">
            <v>1</v>
          </cell>
          <cell r="N83">
            <v>0</v>
          </cell>
          <cell r="P83">
            <v>2630</v>
          </cell>
        </row>
        <row r="84">
          <cell r="F84">
            <v>36</v>
          </cell>
          <cell r="H84">
            <v>0</v>
          </cell>
          <cell r="J84">
            <v>45</v>
          </cell>
          <cell r="L84">
            <v>0</v>
          </cell>
          <cell r="N84">
            <v>0</v>
          </cell>
          <cell r="P84">
            <v>3201</v>
          </cell>
        </row>
      </sheetData>
      <sheetData sheetId="4"/>
      <sheetData sheetId="5"/>
      <sheetData sheetId="6">
        <row r="48">
          <cell r="F48">
            <v>19647</v>
          </cell>
          <cell r="H48">
            <v>0</v>
          </cell>
          <cell r="J48">
            <v>22137</v>
          </cell>
          <cell r="L48">
            <v>216</v>
          </cell>
          <cell r="N48">
            <v>629</v>
          </cell>
          <cell r="P48">
            <v>20591</v>
          </cell>
        </row>
        <row r="49">
          <cell r="F49">
            <v>93</v>
          </cell>
          <cell r="H49">
            <v>42</v>
          </cell>
          <cell r="J49">
            <v>88</v>
          </cell>
          <cell r="L49">
            <v>3</v>
          </cell>
          <cell r="N49">
            <v>0</v>
          </cell>
          <cell r="P49">
            <v>2073</v>
          </cell>
        </row>
        <row r="50">
          <cell r="F50">
            <v>198</v>
          </cell>
          <cell r="H50">
            <v>167</v>
          </cell>
          <cell r="J50">
            <v>130</v>
          </cell>
          <cell r="L50">
            <v>0</v>
          </cell>
          <cell r="N50">
            <v>7</v>
          </cell>
          <cell r="P50">
            <v>1813</v>
          </cell>
        </row>
        <row r="51">
          <cell r="F51">
            <v>294</v>
          </cell>
          <cell r="H51">
            <v>22</v>
          </cell>
          <cell r="J51">
            <v>272</v>
          </cell>
          <cell r="L51">
            <v>0</v>
          </cell>
          <cell r="N51">
            <v>0</v>
          </cell>
          <cell r="P51">
            <v>442</v>
          </cell>
        </row>
        <row r="52">
          <cell r="F52">
            <v>745</v>
          </cell>
          <cell r="H52">
            <v>1421</v>
          </cell>
          <cell r="J52">
            <v>599</v>
          </cell>
          <cell r="L52">
            <v>0</v>
          </cell>
          <cell r="N52">
            <v>0</v>
          </cell>
          <cell r="P52">
            <v>4275</v>
          </cell>
        </row>
        <row r="53">
          <cell r="F53">
            <v>21576</v>
          </cell>
          <cell r="H53">
            <v>0</v>
          </cell>
          <cell r="J53">
            <v>17865</v>
          </cell>
          <cell r="L53">
            <v>0</v>
          </cell>
          <cell r="N53">
            <v>0</v>
          </cell>
          <cell r="P53">
            <v>39986</v>
          </cell>
        </row>
        <row r="54">
          <cell r="F54">
            <v>3630</v>
          </cell>
          <cell r="H54">
            <v>361</v>
          </cell>
          <cell r="J54">
            <v>3603</v>
          </cell>
          <cell r="L54">
            <v>0</v>
          </cell>
          <cell r="N54">
            <v>0</v>
          </cell>
          <cell r="P54">
            <v>10378</v>
          </cell>
        </row>
        <row r="55">
          <cell r="F55">
            <v>147</v>
          </cell>
          <cell r="H55">
            <v>0</v>
          </cell>
          <cell r="J55">
            <v>72</v>
          </cell>
          <cell r="L55">
            <v>0</v>
          </cell>
          <cell r="N55">
            <v>3</v>
          </cell>
          <cell r="P55">
            <v>631</v>
          </cell>
        </row>
        <row r="56">
          <cell r="F56">
            <v>25</v>
          </cell>
          <cell r="H56">
            <v>0</v>
          </cell>
          <cell r="J56">
            <v>15</v>
          </cell>
          <cell r="L56">
            <v>0</v>
          </cell>
          <cell r="N56">
            <v>0</v>
          </cell>
          <cell r="P56">
            <v>140</v>
          </cell>
        </row>
        <row r="57">
          <cell r="F57">
            <v>502</v>
          </cell>
          <cell r="H57">
            <v>431</v>
          </cell>
          <cell r="J57">
            <v>419</v>
          </cell>
          <cell r="L57">
            <v>4</v>
          </cell>
          <cell r="N57">
            <v>17</v>
          </cell>
          <cell r="P57">
            <v>2412</v>
          </cell>
        </row>
        <row r="58">
          <cell r="F58">
            <v>11624</v>
          </cell>
          <cell r="H58">
            <v>0</v>
          </cell>
          <cell r="J58">
            <v>10478</v>
          </cell>
          <cell r="L58">
            <v>0</v>
          </cell>
          <cell r="N58">
            <v>1911</v>
          </cell>
          <cell r="P58">
            <v>43911</v>
          </cell>
        </row>
        <row r="59">
          <cell r="F59">
            <v>1150</v>
          </cell>
          <cell r="H59">
            <v>67</v>
          </cell>
          <cell r="J59">
            <v>1335</v>
          </cell>
          <cell r="L59">
            <v>31</v>
          </cell>
          <cell r="N59">
            <v>0</v>
          </cell>
          <cell r="P59">
            <v>4896</v>
          </cell>
        </row>
        <row r="60">
          <cell r="F60">
            <v>712</v>
          </cell>
          <cell r="H60">
            <v>2247</v>
          </cell>
          <cell r="J60">
            <v>800</v>
          </cell>
          <cell r="L60">
            <v>0</v>
          </cell>
          <cell r="N60">
            <v>0</v>
          </cell>
          <cell r="P60">
            <v>3770</v>
          </cell>
        </row>
        <row r="61">
          <cell r="F61">
            <v>5155</v>
          </cell>
          <cell r="H61">
            <v>408</v>
          </cell>
          <cell r="J61">
            <v>6103</v>
          </cell>
          <cell r="L61">
            <v>37</v>
          </cell>
          <cell r="N61">
            <v>32</v>
          </cell>
          <cell r="P61">
            <v>11466</v>
          </cell>
        </row>
        <row r="62">
          <cell r="F62">
            <v>2729</v>
          </cell>
          <cell r="H62">
            <v>1284</v>
          </cell>
          <cell r="J62">
            <v>648</v>
          </cell>
          <cell r="L62">
            <v>3</v>
          </cell>
          <cell r="N62">
            <v>69</v>
          </cell>
          <cell r="P62">
            <v>2765</v>
          </cell>
        </row>
        <row r="63">
          <cell r="F63">
            <v>126</v>
          </cell>
          <cell r="H63">
            <v>79</v>
          </cell>
          <cell r="J63">
            <v>86</v>
          </cell>
          <cell r="L63">
            <v>0</v>
          </cell>
          <cell r="N63">
            <v>0</v>
          </cell>
          <cell r="P63">
            <v>851</v>
          </cell>
        </row>
        <row r="64">
          <cell r="F64">
            <v>11</v>
          </cell>
          <cell r="H64">
            <v>15</v>
          </cell>
          <cell r="J64">
            <v>19</v>
          </cell>
          <cell r="L64">
            <v>0</v>
          </cell>
          <cell r="N64">
            <v>0</v>
          </cell>
          <cell r="P64">
            <v>1022</v>
          </cell>
        </row>
        <row r="65">
          <cell r="F65">
            <v>237676</v>
          </cell>
          <cell r="H65">
            <v>501</v>
          </cell>
          <cell r="J65">
            <v>304451</v>
          </cell>
          <cell r="L65">
            <v>0</v>
          </cell>
          <cell r="N65">
            <v>12</v>
          </cell>
          <cell r="P65">
            <v>228362</v>
          </cell>
        </row>
        <row r="66">
          <cell r="F66">
            <v>1528</v>
          </cell>
          <cell r="H66">
            <v>0</v>
          </cell>
          <cell r="J66">
            <v>1112</v>
          </cell>
          <cell r="L66">
            <v>0</v>
          </cell>
          <cell r="N66">
            <v>0</v>
          </cell>
          <cell r="P66">
            <v>6120</v>
          </cell>
        </row>
        <row r="67">
          <cell r="F67">
            <v>244</v>
          </cell>
          <cell r="H67">
            <v>1723</v>
          </cell>
          <cell r="J67">
            <v>81</v>
          </cell>
          <cell r="L67">
            <v>31</v>
          </cell>
          <cell r="N67">
            <v>656</v>
          </cell>
          <cell r="P67">
            <v>7730</v>
          </cell>
        </row>
        <row r="68">
          <cell r="F68">
            <v>17120</v>
          </cell>
          <cell r="H68">
            <v>45</v>
          </cell>
          <cell r="J68">
            <v>5548</v>
          </cell>
          <cell r="L68">
            <v>604</v>
          </cell>
          <cell r="N68">
            <v>0</v>
          </cell>
          <cell r="P68">
            <v>37230</v>
          </cell>
        </row>
        <row r="69">
          <cell r="F69">
            <v>106</v>
          </cell>
          <cell r="H69">
            <v>0</v>
          </cell>
          <cell r="J69">
            <v>130</v>
          </cell>
          <cell r="L69">
            <v>0</v>
          </cell>
          <cell r="N69">
            <v>0</v>
          </cell>
          <cell r="P69">
            <v>384</v>
          </cell>
        </row>
        <row r="70">
          <cell r="F70">
            <v>133</v>
          </cell>
          <cell r="H70">
            <v>0</v>
          </cell>
          <cell r="J70">
            <v>126</v>
          </cell>
          <cell r="L70">
            <v>0</v>
          </cell>
          <cell r="N70">
            <v>172</v>
          </cell>
          <cell r="P70">
            <v>1225</v>
          </cell>
        </row>
        <row r="71">
          <cell r="F71">
            <v>228</v>
          </cell>
          <cell r="H71">
            <v>0</v>
          </cell>
          <cell r="J71">
            <v>123</v>
          </cell>
          <cell r="L71">
            <v>0</v>
          </cell>
          <cell r="N71">
            <v>1</v>
          </cell>
          <cell r="P71">
            <v>752</v>
          </cell>
        </row>
        <row r="72">
          <cell r="F72">
            <v>335</v>
          </cell>
          <cell r="H72">
            <v>4</v>
          </cell>
          <cell r="J72">
            <v>153</v>
          </cell>
          <cell r="L72">
            <v>0</v>
          </cell>
          <cell r="N72">
            <v>119</v>
          </cell>
          <cell r="P72">
            <v>1609</v>
          </cell>
        </row>
        <row r="73">
          <cell r="F73">
            <v>327</v>
          </cell>
          <cell r="H73">
            <v>163</v>
          </cell>
          <cell r="J73">
            <v>281</v>
          </cell>
          <cell r="L73">
            <v>0</v>
          </cell>
          <cell r="N73">
            <v>0</v>
          </cell>
          <cell r="P73">
            <v>2343</v>
          </cell>
        </row>
        <row r="74">
          <cell r="F74">
            <v>181</v>
          </cell>
          <cell r="H74">
            <v>309</v>
          </cell>
          <cell r="J74">
            <v>133</v>
          </cell>
          <cell r="L74">
            <v>2</v>
          </cell>
          <cell r="N74">
            <v>0</v>
          </cell>
          <cell r="P74">
            <v>376</v>
          </cell>
        </row>
        <row r="75">
          <cell r="F75">
            <v>27718</v>
          </cell>
          <cell r="H75">
            <v>1214</v>
          </cell>
          <cell r="J75">
            <v>23687</v>
          </cell>
          <cell r="L75">
            <v>2065</v>
          </cell>
          <cell r="N75">
            <v>0</v>
          </cell>
          <cell r="P75">
            <v>50241</v>
          </cell>
        </row>
        <row r="76">
          <cell r="F76">
            <v>5951</v>
          </cell>
          <cell r="H76">
            <v>0</v>
          </cell>
          <cell r="J76">
            <v>6827</v>
          </cell>
          <cell r="L76">
            <v>128</v>
          </cell>
          <cell r="N76">
            <v>0</v>
          </cell>
          <cell r="P76">
            <v>3844</v>
          </cell>
        </row>
        <row r="77">
          <cell r="F77">
            <v>7238</v>
          </cell>
          <cell r="H77">
            <v>325</v>
          </cell>
          <cell r="J77">
            <v>6767</v>
          </cell>
          <cell r="L77">
            <v>0</v>
          </cell>
          <cell r="N77">
            <v>58</v>
          </cell>
          <cell r="P77">
            <v>20117</v>
          </cell>
        </row>
        <row r="78">
          <cell r="F78">
            <v>0</v>
          </cell>
          <cell r="H78">
            <v>0</v>
          </cell>
          <cell r="J78">
            <v>0</v>
          </cell>
          <cell r="L78">
            <v>0</v>
          </cell>
          <cell r="N78">
            <v>0</v>
          </cell>
          <cell r="P78">
            <v>0</v>
          </cell>
        </row>
        <row r="79">
          <cell r="F79">
            <v>112</v>
          </cell>
          <cell r="H79">
            <v>24</v>
          </cell>
          <cell r="J79">
            <v>56</v>
          </cell>
          <cell r="L79">
            <v>0</v>
          </cell>
          <cell r="N79">
            <v>47</v>
          </cell>
          <cell r="P79">
            <v>608</v>
          </cell>
        </row>
        <row r="80">
          <cell r="F80">
            <v>2382</v>
          </cell>
          <cell r="H80">
            <v>201</v>
          </cell>
          <cell r="J80">
            <v>4406</v>
          </cell>
          <cell r="L80">
            <v>13</v>
          </cell>
          <cell r="N80">
            <v>0</v>
          </cell>
          <cell r="P80">
            <v>5672</v>
          </cell>
        </row>
        <row r="81">
          <cell r="F81">
            <v>282</v>
          </cell>
          <cell r="H81">
            <v>189</v>
          </cell>
          <cell r="J81">
            <v>122</v>
          </cell>
          <cell r="L81">
            <v>0</v>
          </cell>
          <cell r="N81">
            <v>278</v>
          </cell>
          <cell r="P81">
            <v>8951</v>
          </cell>
        </row>
        <row r="82">
          <cell r="F82">
            <v>528</v>
          </cell>
          <cell r="H82">
            <v>809</v>
          </cell>
          <cell r="J82">
            <v>1443</v>
          </cell>
          <cell r="L82">
            <v>0</v>
          </cell>
          <cell r="N82">
            <v>3775</v>
          </cell>
          <cell r="P82">
            <v>44669</v>
          </cell>
        </row>
        <row r="83">
          <cell r="F83">
            <v>416</v>
          </cell>
          <cell r="H83">
            <v>717</v>
          </cell>
          <cell r="J83">
            <v>355</v>
          </cell>
          <cell r="L83">
            <v>4</v>
          </cell>
          <cell r="N83">
            <v>0</v>
          </cell>
          <cell r="P83">
            <v>2234</v>
          </cell>
        </row>
        <row r="84">
          <cell r="F84">
            <v>61</v>
          </cell>
          <cell r="H84">
            <v>0</v>
          </cell>
          <cell r="J84">
            <v>50</v>
          </cell>
          <cell r="L84">
            <v>0</v>
          </cell>
          <cell r="N84">
            <v>0</v>
          </cell>
          <cell r="P84">
            <v>2525</v>
          </cell>
        </row>
      </sheetData>
      <sheetData sheetId="7"/>
      <sheetData sheetId="8"/>
      <sheetData sheetId="9"/>
      <sheetData sheetId="10"/>
      <sheetData sheetId="11"/>
      <sheetData sheetId="12">
        <row r="35">
          <cell r="F35">
            <v>299</v>
          </cell>
          <cell r="H35">
            <v>0</v>
          </cell>
          <cell r="J35">
            <v>300</v>
          </cell>
          <cell r="L35">
            <v>0</v>
          </cell>
          <cell r="N35">
            <v>14</v>
          </cell>
          <cell r="P35">
            <v>373</v>
          </cell>
        </row>
        <row r="36">
          <cell r="F36">
            <v>233</v>
          </cell>
          <cell r="H36">
            <v>0</v>
          </cell>
          <cell r="J36">
            <v>253</v>
          </cell>
          <cell r="L36">
            <v>0</v>
          </cell>
          <cell r="N36">
            <v>0</v>
          </cell>
          <cell r="P36">
            <v>390</v>
          </cell>
        </row>
        <row r="37">
          <cell r="F37">
            <v>6500</v>
          </cell>
          <cell r="H37">
            <v>0</v>
          </cell>
          <cell r="J37">
            <v>5730</v>
          </cell>
          <cell r="L37">
            <v>0</v>
          </cell>
          <cell r="N37">
            <v>0</v>
          </cell>
          <cell r="P37">
            <v>3717</v>
          </cell>
        </row>
        <row r="38">
          <cell r="F38">
            <v>208</v>
          </cell>
          <cell r="H38">
            <v>0</v>
          </cell>
          <cell r="J38">
            <v>168</v>
          </cell>
          <cell r="L38">
            <v>0</v>
          </cell>
          <cell r="N38">
            <v>0</v>
          </cell>
          <cell r="P38">
            <v>76</v>
          </cell>
        </row>
        <row r="39">
          <cell r="F39">
            <v>706</v>
          </cell>
          <cell r="H39">
            <v>0</v>
          </cell>
          <cell r="J39">
            <v>799</v>
          </cell>
          <cell r="L39">
            <v>6</v>
          </cell>
          <cell r="N39">
            <v>1</v>
          </cell>
          <cell r="P39">
            <v>1771</v>
          </cell>
        </row>
        <row r="40">
          <cell r="F40">
            <v>320</v>
          </cell>
          <cell r="H40">
            <v>0</v>
          </cell>
          <cell r="J40">
            <v>208</v>
          </cell>
          <cell r="L40">
            <v>0</v>
          </cell>
          <cell r="N40">
            <v>0</v>
          </cell>
          <cell r="P40">
            <v>375</v>
          </cell>
        </row>
        <row r="41">
          <cell r="F41">
            <v>0</v>
          </cell>
          <cell r="H41">
            <v>0</v>
          </cell>
          <cell r="J41">
            <v>0</v>
          </cell>
          <cell r="L41">
            <v>0</v>
          </cell>
          <cell r="N41">
            <v>0</v>
          </cell>
          <cell r="P41">
            <v>0</v>
          </cell>
        </row>
        <row r="42">
          <cell r="F42">
            <v>193</v>
          </cell>
          <cell r="H42">
            <v>0</v>
          </cell>
          <cell r="J42">
            <v>193</v>
          </cell>
          <cell r="L42">
            <v>0</v>
          </cell>
          <cell r="N42">
            <v>0</v>
          </cell>
          <cell r="P42">
            <v>1</v>
          </cell>
        </row>
        <row r="43">
          <cell r="F43">
            <v>14</v>
          </cell>
          <cell r="H43">
            <v>0</v>
          </cell>
          <cell r="J43">
            <v>164</v>
          </cell>
          <cell r="L43">
            <v>0</v>
          </cell>
          <cell r="N43">
            <v>0</v>
          </cell>
          <cell r="P43">
            <v>808</v>
          </cell>
        </row>
        <row r="44">
          <cell r="F44">
            <v>3986</v>
          </cell>
          <cell r="H44">
            <v>0</v>
          </cell>
          <cell r="J44">
            <v>3944</v>
          </cell>
          <cell r="L44">
            <v>0</v>
          </cell>
          <cell r="N44">
            <v>0</v>
          </cell>
          <cell r="P44">
            <v>1713</v>
          </cell>
        </row>
        <row r="45">
          <cell r="F45">
            <v>3344</v>
          </cell>
          <cell r="H45">
            <v>41</v>
          </cell>
          <cell r="J45">
            <v>3306</v>
          </cell>
          <cell r="L45">
            <v>0</v>
          </cell>
          <cell r="N45">
            <v>7</v>
          </cell>
          <cell r="P45">
            <v>1994</v>
          </cell>
        </row>
        <row r="46">
          <cell r="F46">
            <v>675</v>
          </cell>
          <cell r="H46">
            <v>0</v>
          </cell>
          <cell r="J46">
            <v>774</v>
          </cell>
          <cell r="L46">
            <v>0</v>
          </cell>
          <cell r="N46">
            <v>6</v>
          </cell>
          <cell r="P46">
            <v>406</v>
          </cell>
        </row>
        <row r="47">
          <cell r="F47">
            <v>6</v>
          </cell>
          <cell r="H47">
            <v>0</v>
          </cell>
          <cell r="J47">
            <v>9</v>
          </cell>
          <cell r="L47">
            <v>1</v>
          </cell>
          <cell r="N47">
            <v>0</v>
          </cell>
          <cell r="P47">
            <v>10</v>
          </cell>
        </row>
        <row r="48">
          <cell r="F48">
            <v>491</v>
          </cell>
          <cell r="H48">
            <v>0</v>
          </cell>
          <cell r="J48">
            <v>482</v>
          </cell>
          <cell r="L48">
            <v>7</v>
          </cell>
          <cell r="N48">
            <v>0</v>
          </cell>
          <cell r="P48">
            <v>1761</v>
          </cell>
        </row>
        <row r="49">
          <cell r="F49">
            <v>2028</v>
          </cell>
          <cell r="H49">
            <v>0</v>
          </cell>
          <cell r="J49">
            <v>2016</v>
          </cell>
          <cell r="L49">
            <v>0</v>
          </cell>
          <cell r="N49">
            <v>0</v>
          </cell>
          <cell r="P49">
            <v>2103</v>
          </cell>
        </row>
        <row r="50">
          <cell r="F50">
            <v>36</v>
          </cell>
          <cell r="H50">
            <v>0</v>
          </cell>
          <cell r="J50">
            <v>103</v>
          </cell>
          <cell r="L50">
            <v>0</v>
          </cell>
          <cell r="N50">
            <v>0</v>
          </cell>
          <cell r="P50">
            <v>687</v>
          </cell>
        </row>
        <row r="51">
          <cell r="F51">
            <v>600</v>
          </cell>
          <cell r="H51">
            <v>0</v>
          </cell>
          <cell r="J51">
            <v>634</v>
          </cell>
          <cell r="L51">
            <v>0</v>
          </cell>
          <cell r="N51">
            <v>2</v>
          </cell>
          <cell r="P51">
            <v>1333</v>
          </cell>
        </row>
        <row r="52">
          <cell r="F52">
            <v>1013</v>
          </cell>
          <cell r="H52">
            <v>0</v>
          </cell>
          <cell r="J52">
            <v>1999</v>
          </cell>
          <cell r="L52">
            <v>0</v>
          </cell>
          <cell r="N52">
            <v>0</v>
          </cell>
          <cell r="P52">
            <v>5069</v>
          </cell>
        </row>
        <row r="53">
          <cell r="F53">
            <v>286</v>
          </cell>
          <cell r="H53">
            <v>0</v>
          </cell>
          <cell r="J53">
            <v>251</v>
          </cell>
          <cell r="L53">
            <v>0</v>
          </cell>
          <cell r="N53">
            <v>0</v>
          </cell>
          <cell r="P53">
            <v>773</v>
          </cell>
        </row>
        <row r="54">
          <cell r="F54">
            <v>37</v>
          </cell>
          <cell r="H54">
            <v>0</v>
          </cell>
          <cell r="J54">
            <v>37</v>
          </cell>
          <cell r="L54">
            <v>0</v>
          </cell>
          <cell r="N54">
            <v>0</v>
          </cell>
          <cell r="P54">
            <v>27</v>
          </cell>
        </row>
        <row r="55">
          <cell r="F55">
            <v>1068</v>
          </cell>
          <cell r="H55">
            <v>0</v>
          </cell>
          <cell r="J55">
            <v>1102</v>
          </cell>
          <cell r="L55">
            <v>11</v>
          </cell>
          <cell r="N55">
            <v>5</v>
          </cell>
          <cell r="P55">
            <v>1356</v>
          </cell>
        </row>
        <row r="56">
          <cell r="F56">
            <v>0</v>
          </cell>
          <cell r="H56">
            <v>0</v>
          </cell>
          <cell r="J56">
            <v>0</v>
          </cell>
          <cell r="L56">
            <v>0</v>
          </cell>
          <cell r="N56">
            <v>0</v>
          </cell>
          <cell r="P56">
            <v>3</v>
          </cell>
        </row>
        <row r="57">
          <cell r="F57">
            <v>368</v>
          </cell>
          <cell r="H57">
            <v>0</v>
          </cell>
          <cell r="J57">
            <v>363</v>
          </cell>
          <cell r="L57">
            <v>0</v>
          </cell>
          <cell r="N57">
            <v>0</v>
          </cell>
          <cell r="P57">
            <v>72</v>
          </cell>
        </row>
        <row r="58">
          <cell r="F58">
            <v>18</v>
          </cell>
          <cell r="H58">
            <v>0</v>
          </cell>
          <cell r="J58">
            <v>19</v>
          </cell>
          <cell r="L58">
            <v>0</v>
          </cell>
          <cell r="N58">
            <v>0</v>
          </cell>
          <cell r="P58">
            <v>24</v>
          </cell>
        </row>
        <row r="59">
          <cell r="F59">
            <v>502</v>
          </cell>
          <cell r="H59">
            <v>0</v>
          </cell>
          <cell r="J59">
            <v>527</v>
          </cell>
          <cell r="L59">
            <v>0</v>
          </cell>
          <cell r="N59">
            <v>0</v>
          </cell>
          <cell r="P59">
            <v>234</v>
          </cell>
        </row>
      </sheetData>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refreshError="1"/>
      <sheetData sheetId="1" refreshError="1"/>
      <sheetData sheetId="2">
        <row r="48">
          <cell r="F48">
            <v>7</v>
          </cell>
        </row>
        <row r="85">
          <cell r="H85">
            <v>3003</v>
          </cell>
          <cell r="J85">
            <v>3249</v>
          </cell>
          <cell r="L85">
            <v>32</v>
          </cell>
          <cell r="N85">
            <v>1083</v>
          </cell>
          <cell r="P85">
            <v>103859</v>
          </cell>
        </row>
      </sheetData>
      <sheetData sheetId="3" refreshError="1"/>
      <sheetData sheetId="4" refreshError="1"/>
      <sheetData sheetId="5">
        <row r="48">
          <cell r="F48">
            <v>28937</v>
          </cell>
        </row>
        <row r="85">
          <cell r="F85">
            <v>450979</v>
          </cell>
          <cell r="H85">
            <v>10832</v>
          </cell>
          <cell r="J85">
            <v>404371</v>
          </cell>
          <cell r="L85">
            <v>3116</v>
          </cell>
          <cell r="N85">
            <v>4594</v>
          </cell>
          <cell r="P85">
            <v>622541</v>
          </cell>
        </row>
      </sheetData>
      <sheetData sheetId="6" refreshError="1"/>
      <sheetData sheetId="7" refreshError="1"/>
      <sheetData sheetId="8" refreshError="1"/>
      <sheetData sheetId="9" refreshError="1"/>
      <sheetData sheetId="10" refreshError="1"/>
      <sheetData sheetId="11">
        <row r="35">
          <cell r="F35">
            <v>445</v>
          </cell>
        </row>
        <row r="60">
          <cell r="F60">
            <v>23015</v>
          </cell>
        </row>
      </sheetData>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row r="48">
          <cell r="F48">
            <v>0</v>
          </cell>
        </row>
        <row r="85">
          <cell r="H85">
            <v>3545</v>
          </cell>
          <cell r="J85">
            <v>3025</v>
          </cell>
          <cell r="L85">
            <v>8</v>
          </cell>
          <cell r="N85">
            <v>720</v>
          </cell>
        </row>
      </sheetData>
      <sheetData sheetId="3"/>
      <sheetData sheetId="4"/>
      <sheetData sheetId="5">
        <row r="48">
          <cell r="F48">
            <v>32433</v>
          </cell>
        </row>
        <row r="85">
          <cell r="F85">
            <v>478054</v>
          </cell>
          <cell r="H85">
            <v>9867</v>
          </cell>
          <cell r="J85">
            <v>463889</v>
          </cell>
          <cell r="L85">
            <v>3465</v>
          </cell>
          <cell r="N85">
            <v>4943</v>
          </cell>
        </row>
      </sheetData>
      <sheetData sheetId="6"/>
      <sheetData sheetId="7"/>
      <sheetData sheetId="8"/>
      <sheetData sheetId="9"/>
      <sheetData sheetId="10"/>
      <sheetData sheetId="11">
        <row r="35">
          <cell r="F35">
            <v>584</v>
          </cell>
        </row>
        <row r="60">
          <cell r="F60">
            <v>22721</v>
          </cell>
        </row>
      </sheetData>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row r="48">
          <cell r="D48">
            <v>5</v>
          </cell>
        </row>
        <row r="85">
          <cell r="H85">
            <v>3254</v>
          </cell>
          <cell r="J85">
            <v>3197</v>
          </cell>
          <cell r="L85">
            <v>11</v>
          </cell>
          <cell r="N85">
            <v>763</v>
          </cell>
        </row>
      </sheetData>
      <sheetData sheetId="3"/>
      <sheetData sheetId="4"/>
      <sheetData sheetId="5">
        <row r="48">
          <cell r="D48">
            <v>23548</v>
          </cell>
        </row>
        <row r="85">
          <cell r="D85">
            <v>677420</v>
          </cell>
          <cell r="F85">
            <v>455345</v>
          </cell>
          <cell r="H85">
            <v>8713</v>
          </cell>
          <cell r="J85">
            <v>468153</v>
          </cell>
          <cell r="L85">
            <v>3669</v>
          </cell>
          <cell r="N85">
            <v>5147</v>
          </cell>
        </row>
      </sheetData>
      <sheetData sheetId="6"/>
      <sheetData sheetId="7"/>
      <sheetData sheetId="8"/>
      <sheetData sheetId="9"/>
      <sheetData sheetId="10"/>
      <sheetData sheetId="11">
        <row r="35">
          <cell r="D35">
            <v>418</v>
          </cell>
        </row>
        <row r="60">
          <cell r="D60">
            <v>27978</v>
          </cell>
          <cell r="F60">
            <v>24078</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C1:M48"/>
  <sheetViews>
    <sheetView tabSelected="1" topLeftCell="A4" zoomScale="82" zoomScaleNormal="82" workbookViewId="0">
      <selection activeCell="F18" sqref="F18"/>
    </sheetView>
  </sheetViews>
  <sheetFormatPr defaultColWidth="9.21875" defaultRowHeight="14.4" x14ac:dyDescent="0.3"/>
  <cols>
    <col min="1" max="1" width="2" style="1" customWidth="1"/>
    <col min="2" max="2" width="2.21875" style="1" customWidth="1"/>
    <col min="3" max="3" width="2.5546875" style="1" customWidth="1"/>
    <col min="4" max="4" width="18" style="1" customWidth="1"/>
    <col min="5" max="5" width="42.5546875" style="1" customWidth="1"/>
    <col min="6" max="6" width="41.77734375" style="1" customWidth="1"/>
    <col min="7" max="7" width="22.21875" style="1" customWidth="1"/>
    <col min="8" max="9" width="9.21875" style="1"/>
    <col min="10" max="10" width="3.21875" style="1" customWidth="1"/>
    <col min="11" max="11" width="0" style="1" hidden="1" customWidth="1"/>
    <col min="12" max="13" width="12.44140625" style="1" hidden="1" customWidth="1"/>
    <col min="14" max="14" width="0" style="1" hidden="1" customWidth="1"/>
    <col min="15" max="16384" width="9.21875" style="1"/>
  </cols>
  <sheetData>
    <row r="1" spans="3:13" ht="24.75" customHeight="1" thickBot="1" x14ac:dyDescent="0.35"/>
    <row r="2" spans="3:13" ht="15" thickBot="1" x14ac:dyDescent="0.35">
      <c r="C2" s="2"/>
      <c r="D2" s="3"/>
      <c r="E2" s="3"/>
      <c r="F2" s="3"/>
      <c r="G2" s="3"/>
      <c r="H2" s="3"/>
      <c r="I2" s="3"/>
      <c r="J2" s="4"/>
    </row>
    <row r="3" spans="3:13" ht="7.5" customHeight="1" x14ac:dyDescent="0.3">
      <c r="C3" s="5"/>
      <c r="D3" s="2"/>
      <c r="E3" s="3"/>
      <c r="F3" s="3"/>
      <c r="G3" s="3"/>
      <c r="H3" s="3"/>
      <c r="I3" s="4"/>
      <c r="J3" s="6"/>
    </row>
    <row r="4" spans="3:13" ht="5.25" customHeight="1" x14ac:dyDescent="0.3">
      <c r="C4" s="5"/>
      <c r="D4" s="5"/>
      <c r="E4" s="7"/>
      <c r="F4" s="7"/>
      <c r="G4" s="7"/>
      <c r="H4" s="7"/>
      <c r="I4" s="6"/>
      <c r="J4" s="6"/>
    </row>
    <row r="5" spans="3:13" ht="9" customHeight="1" x14ac:dyDescent="0.3">
      <c r="C5" s="5"/>
      <c r="D5" s="5"/>
      <c r="E5" s="7"/>
      <c r="F5" s="7"/>
      <c r="G5" s="7"/>
      <c r="H5" s="7"/>
      <c r="I5" s="6"/>
      <c r="J5" s="6"/>
    </row>
    <row r="6" spans="3:13" ht="22.5" customHeight="1" x14ac:dyDescent="0.4">
      <c r="C6" s="5"/>
      <c r="D6" s="5"/>
      <c r="E6" s="8" t="s">
        <v>0</v>
      </c>
      <c r="F6" s="8"/>
      <c r="G6" s="8"/>
      <c r="H6" s="9"/>
      <c r="I6" s="6"/>
      <c r="J6" s="6"/>
      <c r="L6" s="1" t="s">
        <v>1</v>
      </c>
      <c r="M6" s="10">
        <v>2010</v>
      </c>
    </row>
    <row r="7" spans="3:13" ht="30" x14ac:dyDescent="0.5">
      <c r="C7" s="5"/>
      <c r="D7" s="5"/>
      <c r="E7" s="11"/>
      <c r="F7" s="7"/>
      <c r="G7" s="7"/>
      <c r="H7" s="7"/>
      <c r="I7" s="6"/>
      <c r="J7" s="6"/>
      <c r="L7" s="1" t="s">
        <v>2</v>
      </c>
      <c r="M7" s="10">
        <v>2011</v>
      </c>
    </row>
    <row r="8" spans="3:13" ht="30" x14ac:dyDescent="0.5">
      <c r="C8" s="5"/>
      <c r="D8" s="5"/>
      <c r="E8" s="12"/>
      <c r="F8" s="12"/>
      <c r="G8" s="7"/>
      <c r="H8" s="7"/>
      <c r="I8" s="6"/>
      <c r="J8" s="6"/>
      <c r="M8" s="10">
        <v>2012</v>
      </c>
    </row>
    <row r="9" spans="3:13" ht="20.100000000000001" customHeight="1" x14ac:dyDescent="0.3">
      <c r="C9" s="5"/>
      <c r="D9" s="5"/>
      <c r="E9" s="7"/>
      <c r="F9" s="7"/>
      <c r="G9" s="7"/>
      <c r="H9" s="7"/>
      <c r="I9" s="6"/>
      <c r="J9" s="6"/>
      <c r="M9" s="10">
        <v>2013</v>
      </c>
    </row>
    <row r="10" spans="3:13" ht="20.100000000000001" customHeight="1" thickBot="1" x14ac:dyDescent="0.35">
      <c r="C10" s="5"/>
      <c r="D10" s="5"/>
      <c r="E10" s="13"/>
      <c r="F10" s="7"/>
      <c r="G10" s="7"/>
      <c r="H10" s="7"/>
      <c r="I10" s="6"/>
      <c r="J10" s="6"/>
      <c r="M10" s="10">
        <v>2015</v>
      </c>
    </row>
    <row r="11" spans="3:13" ht="20.100000000000001" customHeight="1" thickBot="1" x14ac:dyDescent="0.35">
      <c r="C11" s="5"/>
      <c r="D11" s="5"/>
      <c r="E11" s="14" t="s">
        <v>44</v>
      </c>
      <c r="F11" s="15" t="s">
        <v>3</v>
      </c>
      <c r="G11" s="7"/>
      <c r="H11" s="7"/>
      <c r="I11" s="6"/>
      <c r="J11" s="6"/>
      <c r="M11" s="10">
        <v>2016</v>
      </c>
    </row>
    <row r="12" spans="3:13" ht="20.100000000000001" customHeight="1" thickBot="1" x14ac:dyDescent="0.35">
      <c r="C12" s="5"/>
      <c r="D12" s="5"/>
      <c r="E12" s="13"/>
      <c r="F12" s="7"/>
      <c r="G12" s="7"/>
      <c r="H12" s="7"/>
      <c r="I12" s="6"/>
      <c r="J12" s="6"/>
      <c r="M12" s="10">
        <v>2017</v>
      </c>
    </row>
    <row r="13" spans="3:13" ht="20.100000000000001" customHeight="1" thickBot="1" x14ac:dyDescent="0.35">
      <c r="C13" s="5"/>
      <c r="D13" s="5"/>
      <c r="E13" s="16" t="s">
        <v>4</v>
      </c>
      <c r="F13" s="20" t="s">
        <v>84</v>
      </c>
      <c r="G13" s="7"/>
      <c r="H13" s="7"/>
      <c r="I13" s="6"/>
      <c r="J13" s="6"/>
      <c r="M13" s="10">
        <v>2018</v>
      </c>
    </row>
    <row r="14" spans="3:13" ht="20.100000000000001" customHeight="1" thickBot="1" x14ac:dyDescent="0.35">
      <c r="C14" s="5"/>
      <c r="D14" s="5"/>
      <c r="E14" s="13"/>
      <c r="F14" s="7"/>
      <c r="G14" s="7"/>
      <c r="H14" s="7"/>
      <c r="I14" s="6"/>
      <c r="J14" s="6"/>
      <c r="M14" s="10">
        <v>2019</v>
      </c>
    </row>
    <row r="15" spans="3:13" ht="20.100000000000001" customHeight="1" thickBot="1" x14ac:dyDescent="0.35">
      <c r="C15" s="5"/>
      <c r="D15" s="5"/>
      <c r="E15" s="14" t="s">
        <v>5</v>
      </c>
      <c r="F15" s="20">
        <v>2019</v>
      </c>
      <c r="G15" s="7"/>
      <c r="H15" s="7"/>
      <c r="I15" s="6"/>
      <c r="J15" s="6"/>
      <c r="M15" s="10">
        <v>2020</v>
      </c>
    </row>
    <row r="16" spans="3:13" ht="20.100000000000001" customHeight="1" x14ac:dyDescent="0.3">
      <c r="C16" s="5"/>
      <c r="D16" s="5"/>
      <c r="E16" s="13"/>
      <c r="F16" s="7"/>
      <c r="G16" s="7"/>
      <c r="H16" s="7"/>
      <c r="I16" s="6"/>
      <c r="J16" s="6"/>
      <c r="M16" s="10">
        <v>2021</v>
      </c>
    </row>
    <row r="17" spans="3:13" ht="20.100000000000001" customHeight="1" thickBot="1" x14ac:dyDescent="0.35">
      <c r="C17" s="5"/>
      <c r="D17" s="5"/>
      <c r="E17" s="13"/>
      <c r="F17" s="7"/>
      <c r="G17" s="7"/>
      <c r="H17" s="7"/>
      <c r="I17" s="6"/>
      <c r="J17" s="6"/>
      <c r="M17" s="10"/>
    </row>
    <row r="18" spans="3:13" ht="20.100000000000001" customHeight="1" thickBot="1" x14ac:dyDescent="0.35">
      <c r="C18" s="5"/>
      <c r="D18" s="5"/>
      <c r="E18" s="14" t="s">
        <v>45</v>
      </c>
      <c r="F18" s="20" t="s">
        <v>85</v>
      </c>
      <c r="G18" s="7"/>
      <c r="H18" s="7"/>
      <c r="I18" s="6"/>
      <c r="J18" s="6"/>
      <c r="M18" s="10">
        <v>2022</v>
      </c>
    </row>
    <row r="19" spans="3:13" ht="20.100000000000001" customHeight="1" x14ac:dyDescent="0.3">
      <c r="C19" s="5"/>
      <c r="D19" s="5"/>
      <c r="E19" s="14"/>
      <c r="F19" s="7"/>
      <c r="G19" s="7"/>
      <c r="H19" s="7"/>
      <c r="I19" s="6"/>
      <c r="J19" s="6"/>
      <c r="M19" s="10">
        <v>2023</v>
      </c>
    </row>
    <row r="20" spans="3:13" ht="15" thickBot="1" x14ac:dyDescent="0.35">
      <c r="C20" s="5"/>
      <c r="D20" s="17"/>
      <c r="E20" s="18"/>
      <c r="F20" s="18"/>
      <c r="G20" s="18"/>
      <c r="H20" s="18"/>
      <c r="I20" s="19"/>
      <c r="J20" s="6"/>
      <c r="M20" s="10">
        <v>2024</v>
      </c>
    </row>
    <row r="21" spans="3:13" ht="15" thickBot="1" x14ac:dyDescent="0.35">
      <c r="C21" s="17"/>
      <c r="D21" s="18"/>
      <c r="E21" s="18"/>
      <c r="F21" s="18"/>
      <c r="G21" s="18"/>
      <c r="H21" s="18"/>
      <c r="I21" s="18"/>
      <c r="J21" s="19"/>
      <c r="M21" s="10">
        <v>2025</v>
      </c>
    </row>
    <row r="22" spans="3:13" x14ac:dyDescent="0.3">
      <c r="M22" s="10">
        <v>2026</v>
      </c>
    </row>
    <row r="23" spans="3:13" x14ac:dyDescent="0.3">
      <c r="M23" s="10">
        <v>2027</v>
      </c>
    </row>
    <row r="24" spans="3:13" x14ac:dyDescent="0.3">
      <c r="M24" s="10">
        <v>2028</v>
      </c>
    </row>
    <row r="25" spans="3:13" x14ac:dyDescent="0.3">
      <c r="M25" s="10">
        <v>2029</v>
      </c>
    </row>
    <row r="26" spans="3:13" x14ac:dyDescent="0.3">
      <c r="M26" s="10">
        <v>2030</v>
      </c>
    </row>
    <row r="27" spans="3:13" x14ac:dyDescent="0.3">
      <c r="M27" s="10">
        <v>2031</v>
      </c>
    </row>
    <row r="28" spans="3:13" x14ac:dyDescent="0.3">
      <c r="M28" s="10">
        <v>2032</v>
      </c>
    </row>
    <row r="29" spans="3:13" x14ac:dyDescent="0.3">
      <c r="M29" s="10">
        <v>2033</v>
      </c>
    </row>
    <row r="30" spans="3:13" x14ac:dyDescent="0.3">
      <c r="M30" s="10">
        <v>2034</v>
      </c>
    </row>
    <row r="31" spans="3:13" x14ac:dyDescent="0.3">
      <c r="M31" s="10">
        <v>2035</v>
      </c>
    </row>
    <row r="32" spans="3:13" x14ac:dyDescent="0.3">
      <c r="M32" s="10">
        <v>2036</v>
      </c>
    </row>
    <row r="33" spans="13:13" x14ac:dyDescent="0.3">
      <c r="M33" s="10">
        <v>2037</v>
      </c>
    </row>
    <row r="34" spans="13:13" x14ac:dyDescent="0.3">
      <c r="M34" s="10">
        <v>2038</v>
      </c>
    </row>
    <row r="35" spans="13:13" x14ac:dyDescent="0.3">
      <c r="M35" s="10">
        <v>2039</v>
      </c>
    </row>
    <row r="36" spans="13:13" x14ac:dyDescent="0.3">
      <c r="M36" s="10">
        <v>2040</v>
      </c>
    </row>
    <row r="37" spans="13:13" x14ac:dyDescent="0.3">
      <c r="M37" s="10">
        <v>2041</v>
      </c>
    </row>
    <row r="38" spans="13:13" x14ac:dyDescent="0.3">
      <c r="M38" s="10">
        <v>2042</v>
      </c>
    </row>
    <row r="39" spans="13:13" x14ac:dyDescent="0.3">
      <c r="M39" s="10">
        <v>2043</v>
      </c>
    </row>
    <row r="40" spans="13:13" x14ac:dyDescent="0.3">
      <c r="M40" s="10">
        <v>2044</v>
      </c>
    </row>
    <row r="41" spans="13:13" x14ac:dyDescent="0.3">
      <c r="M41" s="10">
        <v>2045</v>
      </c>
    </row>
    <row r="42" spans="13:13" x14ac:dyDescent="0.3">
      <c r="M42" s="10">
        <v>2046</v>
      </c>
    </row>
    <row r="43" spans="13:13" x14ac:dyDescent="0.3">
      <c r="M43" s="10">
        <v>2047</v>
      </c>
    </row>
    <row r="44" spans="13:13" x14ac:dyDescent="0.3">
      <c r="M44" s="10">
        <v>2048</v>
      </c>
    </row>
    <row r="45" spans="13:13" x14ac:dyDescent="0.3">
      <c r="M45" s="10">
        <v>2049</v>
      </c>
    </row>
    <row r="46" spans="13:13" x14ac:dyDescent="0.3">
      <c r="M46" s="10">
        <v>2050</v>
      </c>
    </row>
    <row r="47" spans="13:13" x14ac:dyDescent="0.3">
      <c r="M47" s="10">
        <v>2051</v>
      </c>
    </row>
    <row r="48" spans="13:13" x14ac:dyDescent="0.3">
      <c r="M48" s="10">
        <v>2052</v>
      </c>
    </row>
  </sheetData>
  <sheetProtection algorithmName="SHA-512" hashValue="rwvXkX8RzD9riN8/+qiu9dKNwLE2SpFrkpc+hCKm/MLaowJia8VYN8nqJmFeqMWx/tPHXgegZGA69CH5AA1Tsg==" saltValue="pnYyYV8nmzj4DpLn0pj8og==" spinCount="100000" sheet="1" objects="1" scenarios="1"/>
  <pageMargins left="0.7" right="0.7" top="0.75" bottom="0.75" header="0.3" footer="0.3"/>
  <pageSetup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F13"/>
  <sheetViews>
    <sheetView showGridLines="0" zoomScale="79" zoomScaleNormal="79" workbookViewId="0">
      <selection activeCell="D26" sqref="D26"/>
    </sheetView>
  </sheetViews>
  <sheetFormatPr defaultRowHeight="21" customHeight="1" x14ac:dyDescent="0.3"/>
  <cols>
    <col min="1" max="1" width="15.109375" customWidth="1"/>
    <col min="4" max="4" width="28.44140625" customWidth="1"/>
    <col min="5" max="6" width="28.77734375" customWidth="1"/>
  </cols>
  <sheetData>
    <row r="2" spans="2:6" ht="15" thickBot="1" x14ac:dyDescent="0.35"/>
    <row r="3" spans="2:6" ht="22.2" thickTop="1" thickBot="1" x14ac:dyDescent="0.45">
      <c r="B3" s="75" t="s">
        <v>6</v>
      </c>
      <c r="C3" s="76"/>
      <c r="D3" s="76"/>
      <c r="E3" s="76"/>
      <c r="F3" s="77"/>
    </row>
    <row r="4" spans="2:6" ht="15" thickTop="1" x14ac:dyDescent="0.3">
      <c r="B4" s="78" t="s">
        <v>81</v>
      </c>
      <c r="C4" s="79"/>
      <c r="D4" s="79"/>
      <c r="E4" s="79"/>
      <c r="F4" s="80"/>
    </row>
    <row r="5" spans="2:6" ht="14.4" x14ac:dyDescent="0.3">
      <c r="B5" s="78"/>
      <c r="C5" s="79"/>
      <c r="D5" s="79"/>
      <c r="E5" s="79"/>
      <c r="F5" s="80"/>
    </row>
    <row r="6" spans="2:6" ht="14.4" x14ac:dyDescent="0.3">
      <c r="B6" s="78"/>
      <c r="C6" s="79"/>
      <c r="D6" s="79"/>
      <c r="E6" s="79"/>
      <c r="F6" s="80"/>
    </row>
    <row r="7" spans="2:6" ht="14.4" x14ac:dyDescent="0.3">
      <c r="B7" s="78"/>
      <c r="C7" s="79"/>
      <c r="D7" s="79"/>
      <c r="E7" s="79"/>
      <c r="F7" s="80"/>
    </row>
    <row r="8" spans="2:6" ht="14.4" x14ac:dyDescent="0.3">
      <c r="B8" s="78"/>
      <c r="C8" s="79"/>
      <c r="D8" s="79"/>
      <c r="E8" s="79"/>
      <c r="F8" s="80"/>
    </row>
    <row r="9" spans="2:6" ht="14.4" x14ac:dyDescent="0.3">
      <c r="B9" s="78"/>
      <c r="C9" s="79"/>
      <c r="D9" s="79"/>
      <c r="E9" s="79"/>
      <c r="F9" s="80"/>
    </row>
    <row r="10" spans="2:6" ht="14.4" x14ac:dyDescent="0.3">
      <c r="B10" s="78"/>
      <c r="C10" s="79"/>
      <c r="D10" s="79"/>
      <c r="E10" s="79"/>
      <c r="F10" s="80"/>
    </row>
    <row r="11" spans="2:6" ht="14.4" x14ac:dyDescent="0.3">
      <c r="B11" s="78"/>
      <c r="C11" s="79"/>
      <c r="D11" s="79"/>
      <c r="E11" s="79"/>
      <c r="F11" s="80"/>
    </row>
    <row r="12" spans="2:6" ht="53.25" customHeight="1" thickBot="1" x14ac:dyDescent="0.35">
      <c r="B12" s="81"/>
      <c r="C12" s="82"/>
      <c r="D12" s="82"/>
      <c r="E12" s="82"/>
      <c r="F12" s="83"/>
    </row>
    <row r="13" spans="2:6" ht="15" thickTop="1" x14ac:dyDescent="0.3"/>
  </sheetData>
  <sheetProtection algorithmName="SHA-512" hashValue="gJLqhfJ25+U76gvm54IGBd3F6dYTMJzSb0l1OmGwxadHfaotsWNQ7mgTPwoE0Bo4How3DTWKhHPiOkPngEBIrQ==" saltValue="TxcPO9gDXfcy0XiOoNp+Sg==" spinCount="100000" sheet="1" objects="1" scenarios="1"/>
  <mergeCells count="2">
    <mergeCell ref="B3:F3"/>
    <mergeCell ref="B4:F12"/>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zoomScale="65" zoomScaleNormal="65" workbookViewId="0">
      <selection activeCell="B3" sqref="B3:N44"/>
    </sheetView>
  </sheetViews>
  <sheetFormatPr defaultColWidth="9.21875" defaultRowHeight="14.4" x14ac:dyDescent="0.3"/>
  <cols>
    <col min="1" max="1" width="15.44140625" style="25" customWidth="1"/>
    <col min="2" max="2" width="7.5546875" style="25" customWidth="1"/>
    <col min="3" max="3" width="49.77734375" style="25" customWidth="1"/>
    <col min="4" max="4" width="21.77734375" style="25" bestFit="1" customWidth="1"/>
    <col min="5" max="5" width="22.77734375" style="25" bestFit="1" customWidth="1"/>
    <col min="6" max="6" width="19.5546875" style="25" bestFit="1" customWidth="1"/>
    <col min="7" max="7" width="15.77734375" style="25" bestFit="1" customWidth="1"/>
    <col min="8" max="8" width="25.21875" style="25" bestFit="1" customWidth="1"/>
    <col min="9" max="9" width="25.21875" style="25" customWidth="1"/>
    <col min="10" max="10" width="20.21875" style="25" customWidth="1"/>
    <col min="11" max="11" width="19.77734375" style="25" customWidth="1"/>
    <col min="12" max="12" width="17.44140625" style="25" customWidth="1"/>
    <col min="13" max="13" width="28.44140625" style="25" customWidth="1"/>
    <col min="14" max="14" width="16.77734375" style="25" customWidth="1"/>
    <col min="15" max="15" width="13.21875" style="25" customWidth="1"/>
    <col min="16" max="16" width="12.77734375" style="25" bestFit="1" customWidth="1"/>
    <col min="17" max="17" width="12.44140625" style="25" customWidth="1"/>
    <col min="18" max="18" width="15.21875" style="25" customWidth="1"/>
    <col min="19" max="19" width="19.77734375" style="25" customWidth="1"/>
    <col min="20" max="20" width="20.77734375" style="25" customWidth="1"/>
    <col min="21" max="16384" width="9.21875" style="25"/>
  </cols>
  <sheetData>
    <row r="1" spans="2:14" x14ac:dyDescent="0.3">
      <c r="D1" s="66"/>
    </row>
    <row r="2" spans="2:14" ht="15" thickBot="1" x14ac:dyDescent="0.35"/>
    <row r="3" spans="2:14" ht="25.5" customHeight="1" thickBot="1" x14ac:dyDescent="0.35">
      <c r="B3" s="86" t="s">
        <v>89</v>
      </c>
      <c r="C3" s="87"/>
      <c r="D3" s="87"/>
      <c r="E3" s="87"/>
      <c r="F3" s="87"/>
      <c r="G3" s="87"/>
      <c r="H3" s="87"/>
      <c r="I3" s="87"/>
      <c r="J3" s="87"/>
      <c r="K3" s="87"/>
      <c r="L3" s="87"/>
      <c r="M3" s="87"/>
      <c r="N3" s="88"/>
    </row>
    <row r="4" spans="2:14" ht="51.75" customHeight="1" x14ac:dyDescent="0.3">
      <c r="B4" s="89" t="s">
        <v>7</v>
      </c>
      <c r="C4" s="91" t="s">
        <v>8</v>
      </c>
      <c r="D4" s="93" t="s">
        <v>9</v>
      </c>
      <c r="E4" s="95" t="s">
        <v>10</v>
      </c>
      <c r="F4" s="97" t="s">
        <v>11</v>
      </c>
      <c r="G4" s="97" t="s">
        <v>12</v>
      </c>
      <c r="H4" s="97" t="s">
        <v>40</v>
      </c>
      <c r="I4" s="97" t="s">
        <v>41</v>
      </c>
      <c r="J4" s="97" t="s">
        <v>13</v>
      </c>
      <c r="K4" s="97" t="s">
        <v>43</v>
      </c>
      <c r="L4" s="95" t="s">
        <v>42</v>
      </c>
      <c r="M4" s="84" t="s">
        <v>82</v>
      </c>
      <c r="N4" s="85"/>
    </row>
    <row r="5" spans="2:14" ht="70.2" customHeight="1" x14ac:dyDescent="0.3">
      <c r="B5" s="89"/>
      <c r="C5" s="91"/>
      <c r="D5" s="94"/>
      <c r="E5" s="96"/>
      <c r="F5" s="91"/>
      <c r="G5" s="91"/>
      <c r="H5" s="91"/>
      <c r="I5" s="91"/>
      <c r="J5" s="91"/>
      <c r="K5" s="91"/>
      <c r="L5" s="91"/>
      <c r="M5" s="64" t="s">
        <v>87</v>
      </c>
      <c r="N5" s="33" t="s">
        <v>86</v>
      </c>
    </row>
    <row r="6" spans="2:14" ht="21" customHeight="1" thickBot="1" x14ac:dyDescent="0.35">
      <c r="B6" s="90"/>
      <c r="C6" s="92"/>
      <c r="D6" s="58">
        <v>-1</v>
      </c>
      <c r="E6" s="50">
        <v>-2</v>
      </c>
      <c r="F6" s="50">
        <v>-3</v>
      </c>
      <c r="G6" s="50">
        <v>-4</v>
      </c>
      <c r="H6" s="50">
        <v>-5</v>
      </c>
      <c r="I6" s="50">
        <v>-6</v>
      </c>
      <c r="J6" s="50">
        <v>-7</v>
      </c>
      <c r="K6" s="50">
        <v>-8</v>
      </c>
      <c r="L6" s="50">
        <v>-9</v>
      </c>
      <c r="M6" s="65">
        <v>-10</v>
      </c>
      <c r="N6" s="60">
        <v>-11</v>
      </c>
    </row>
    <row r="7" spans="2:14" ht="15.6" x14ac:dyDescent="0.3">
      <c r="B7" s="34">
        <v>1</v>
      </c>
      <c r="C7" s="54" t="s">
        <v>76</v>
      </c>
      <c r="D7" s="59">
        <f>'[1]Appendix 1'!D48</f>
        <v>10</v>
      </c>
      <c r="E7" s="38">
        <f>+'[1]Appendix 1'!F48+'[2]Appendix 1'!F48+'[3]Appendix 1'!F48</f>
        <v>0</v>
      </c>
      <c r="F7" s="38">
        <f>+'[1]Appendix 1'!H48+'[2]Appendix 1'!H48+'[3]Appendix 1'!H48</f>
        <v>0</v>
      </c>
      <c r="G7" s="38">
        <f>+'[1]Appendix 1'!J48+'[2]Appendix 1'!J48+'[3]Appendix 1'!J48</f>
        <v>0</v>
      </c>
      <c r="H7" s="38">
        <f>+'[1]Appendix 1'!L48+'[2]Appendix 1'!L48+'[3]Appendix 1'!L48</f>
        <v>0</v>
      </c>
      <c r="I7" s="38">
        <f>+'[1]Appendix 1'!N48+'[2]Appendix 1'!N48+'[3]Appendix 1'!N48</f>
        <v>0</v>
      </c>
      <c r="J7" s="38">
        <f>'[3]Appendix 1'!P48</f>
        <v>10</v>
      </c>
      <c r="K7" s="29">
        <f>IFERROR((H7/SUM($G7:$J7))*100,0)</f>
        <v>0</v>
      </c>
      <c r="L7" s="29">
        <f>IFERROR((I7/SUM($G7:$J7))*100,0)</f>
        <v>0</v>
      </c>
      <c r="M7" s="74">
        <f>IFERROR((G7/SUM($G7:$J7))*100,0)</f>
        <v>0</v>
      </c>
      <c r="N7" s="35">
        <v>16.666666666666664</v>
      </c>
    </row>
    <row r="8" spans="2:14" ht="15.6" x14ac:dyDescent="0.3">
      <c r="B8" s="28">
        <v>2</v>
      </c>
      <c r="C8" s="55" t="s">
        <v>53</v>
      </c>
      <c r="D8" s="59">
        <f>'[1]Appendix 1'!D49</f>
        <v>1649</v>
      </c>
      <c r="E8" s="38">
        <f>+'[1]Appendix 1'!F49+'[2]Appendix 1'!F49+'[3]Appendix 1'!F49</f>
        <v>118</v>
      </c>
      <c r="F8" s="38">
        <f>+'[1]Appendix 1'!H49+'[2]Appendix 1'!H49+'[3]Appendix 1'!H49</f>
        <v>194</v>
      </c>
      <c r="G8" s="38">
        <f>+'[1]Appendix 1'!J49+'[2]Appendix 1'!J49+'[3]Appendix 1'!J49</f>
        <v>297</v>
      </c>
      <c r="H8" s="38">
        <f>+'[1]Appendix 1'!L49+'[2]Appendix 1'!L49+'[3]Appendix 1'!L49</f>
        <v>0</v>
      </c>
      <c r="I8" s="38">
        <f>+'[1]Appendix 1'!N49+'[2]Appendix 1'!N49+'[3]Appendix 1'!N49</f>
        <v>0</v>
      </c>
      <c r="J8" s="38">
        <f>'[3]Appendix 1'!P49</f>
        <v>1470</v>
      </c>
      <c r="K8" s="29">
        <f t="shared" ref="K8:K43" si="0">IFERROR((H8/SUM($G8:$J8))*100,0)</f>
        <v>0</v>
      </c>
      <c r="L8" s="29">
        <f t="shared" ref="L8:L43" si="1">IFERROR((I8/SUM($G8:$J8))*100,0)</f>
        <v>0</v>
      </c>
      <c r="M8" s="29">
        <f t="shared" ref="M8:M43" si="2">IFERROR((G8/SUM($G8:$J8))*100,0)</f>
        <v>16.808149405772497</v>
      </c>
      <c r="N8" s="35">
        <v>11.534334763948499</v>
      </c>
    </row>
    <row r="9" spans="2:14" ht="15.6" x14ac:dyDescent="0.3">
      <c r="B9" s="28">
        <v>3</v>
      </c>
      <c r="C9" s="55" t="s">
        <v>57</v>
      </c>
      <c r="D9" s="59">
        <f>'[1]Appendix 1'!D50</f>
        <v>1047</v>
      </c>
      <c r="E9" s="38">
        <f>+'[1]Appendix 1'!F50+'[2]Appendix 1'!F50+'[3]Appendix 1'!F50</f>
        <v>83</v>
      </c>
      <c r="F9" s="38">
        <f>+'[1]Appendix 1'!H50+'[2]Appendix 1'!H50+'[3]Appendix 1'!H50</f>
        <v>33</v>
      </c>
      <c r="G9" s="38">
        <f>+'[1]Appendix 1'!J50+'[2]Appendix 1'!J50+'[3]Appendix 1'!J50</f>
        <v>48</v>
      </c>
      <c r="H9" s="38">
        <f>+'[1]Appendix 1'!L50+'[2]Appendix 1'!L50+'[3]Appendix 1'!L50</f>
        <v>0</v>
      </c>
      <c r="I9" s="38">
        <f>+'[1]Appendix 1'!N50+'[2]Appendix 1'!N50+'[3]Appendix 1'!N50</f>
        <v>0</v>
      </c>
      <c r="J9" s="38">
        <f>'[3]Appendix 1'!P50</f>
        <v>1083</v>
      </c>
      <c r="K9" s="29">
        <f t="shared" si="0"/>
        <v>0</v>
      </c>
      <c r="L9" s="29">
        <f t="shared" si="1"/>
        <v>0</v>
      </c>
      <c r="M9" s="29">
        <f t="shared" si="2"/>
        <v>4.2440318302387263</v>
      </c>
      <c r="N9" s="35">
        <v>2.9384756657483928</v>
      </c>
    </row>
    <row r="10" spans="2:14" ht="15.6" x14ac:dyDescent="0.3">
      <c r="B10" s="28">
        <v>4</v>
      </c>
      <c r="C10" s="55" t="s">
        <v>54</v>
      </c>
      <c r="D10" s="59">
        <f>'[1]Appendix 1'!D51</f>
        <v>187</v>
      </c>
      <c r="E10" s="38">
        <f>+'[1]Appendix 1'!F51+'[2]Appendix 1'!F51+'[3]Appendix 1'!F51</f>
        <v>15</v>
      </c>
      <c r="F10" s="38">
        <f>+'[1]Appendix 1'!H51+'[2]Appendix 1'!H51+'[3]Appendix 1'!H51</f>
        <v>23</v>
      </c>
      <c r="G10" s="38">
        <f>+'[1]Appendix 1'!J51+'[2]Appendix 1'!J51+'[3]Appendix 1'!J51</f>
        <v>15</v>
      </c>
      <c r="H10" s="38">
        <f>+'[1]Appendix 1'!L51+'[2]Appendix 1'!L51+'[3]Appendix 1'!L51</f>
        <v>0</v>
      </c>
      <c r="I10" s="38">
        <f>+'[1]Appendix 1'!N51+'[2]Appendix 1'!N51+'[3]Appendix 1'!N51</f>
        <v>1</v>
      </c>
      <c r="J10" s="38">
        <f>'[3]Appendix 1'!P51</f>
        <v>186</v>
      </c>
      <c r="K10" s="29">
        <f t="shared" si="0"/>
        <v>0</v>
      </c>
      <c r="L10" s="29">
        <f t="shared" si="1"/>
        <v>0.49504950495049505</v>
      </c>
      <c r="M10" s="29">
        <f t="shared" si="2"/>
        <v>7.4257425742574252</v>
      </c>
      <c r="N10" s="35">
        <v>6.467661691542288</v>
      </c>
    </row>
    <row r="11" spans="2:14" ht="15.6" x14ac:dyDescent="0.3">
      <c r="B11" s="28">
        <v>5</v>
      </c>
      <c r="C11" s="55" t="s">
        <v>63</v>
      </c>
      <c r="D11" s="59">
        <f>'[1]Appendix 1'!D52</f>
        <v>6869</v>
      </c>
      <c r="E11" s="38">
        <f>+'[1]Appendix 1'!F52+'[2]Appendix 1'!F52+'[3]Appendix 1'!F52</f>
        <v>401</v>
      </c>
      <c r="F11" s="38">
        <f>+'[1]Appendix 1'!H52+'[2]Appendix 1'!H52+'[3]Appendix 1'!H52</f>
        <v>2510</v>
      </c>
      <c r="G11" s="38">
        <f>+'[1]Appendix 1'!J52+'[2]Appendix 1'!J52+'[3]Appendix 1'!J52</f>
        <v>872</v>
      </c>
      <c r="H11" s="38">
        <f>+'[1]Appendix 1'!L52+'[2]Appendix 1'!L52+'[3]Appendix 1'!L52</f>
        <v>0</v>
      </c>
      <c r="I11" s="38">
        <f>+'[1]Appendix 1'!N52+'[2]Appendix 1'!N52+'[3]Appendix 1'!N52</f>
        <v>2</v>
      </c>
      <c r="J11" s="38">
        <f>'[3]Appendix 1'!P52</f>
        <v>6396</v>
      </c>
      <c r="K11" s="29">
        <f t="shared" si="0"/>
        <v>0</v>
      </c>
      <c r="L11" s="29">
        <f t="shared" si="1"/>
        <v>2.7510316368638238E-2</v>
      </c>
      <c r="M11" s="29">
        <f t="shared" si="2"/>
        <v>11.994497936726273</v>
      </c>
      <c r="N11" s="35">
        <v>10.597322348094748</v>
      </c>
    </row>
    <row r="12" spans="2:14" ht="15.6" x14ac:dyDescent="0.3">
      <c r="B12" s="28">
        <v>6</v>
      </c>
      <c r="C12" s="55" t="s">
        <v>68</v>
      </c>
      <c r="D12" s="59">
        <f>'[1]Appendix 1'!D53</f>
        <v>3079</v>
      </c>
      <c r="E12" s="38">
        <f>+'[1]Appendix 1'!F53+'[2]Appendix 1'!F53+'[3]Appendix 1'!F53</f>
        <v>1015</v>
      </c>
      <c r="F12" s="38">
        <f>+'[1]Appendix 1'!H53+'[2]Appendix 1'!H53+'[3]Appendix 1'!H53</f>
        <v>0</v>
      </c>
      <c r="G12" s="38">
        <f>+'[1]Appendix 1'!J53+'[2]Appendix 1'!J53+'[3]Appendix 1'!J53</f>
        <v>736</v>
      </c>
      <c r="H12" s="38">
        <f>+'[1]Appendix 1'!L53+'[2]Appendix 1'!L53+'[3]Appendix 1'!L53</f>
        <v>0</v>
      </c>
      <c r="I12" s="38">
        <f>+'[1]Appendix 1'!N53+'[2]Appendix 1'!N53+'[3]Appendix 1'!N53</f>
        <v>0</v>
      </c>
      <c r="J12" s="38">
        <f>'[3]Appendix 1'!P53</f>
        <v>3358</v>
      </c>
      <c r="K12" s="29">
        <f t="shared" si="0"/>
        <v>0</v>
      </c>
      <c r="L12" s="29">
        <f>IFERROR((I12/SUM($G12:$J12))*100,0)</f>
        <v>0</v>
      </c>
      <c r="M12" s="29">
        <f t="shared" si="2"/>
        <v>17.977528089887642</v>
      </c>
      <c r="N12" s="35">
        <v>21.673387096774192</v>
      </c>
    </row>
    <row r="13" spans="2:14" ht="15.6" x14ac:dyDescent="0.3">
      <c r="B13" s="28">
        <v>7</v>
      </c>
      <c r="C13" s="55" t="s">
        <v>59</v>
      </c>
      <c r="D13" s="59">
        <f>'[1]Appendix 1'!D54</f>
        <v>6987</v>
      </c>
      <c r="E13" s="38">
        <f>+'[1]Appendix 1'!F54+'[2]Appendix 1'!F54+'[3]Appendix 1'!F54</f>
        <v>1683</v>
      </c>
      <c r="F13" s="38">
        <f>+'[1]Appendix 1'!H54+'[2]Appendix 1'!H54+'[3]Appendix 1'!H54</f>
        <v>1316</v>
      </c>
      <c r="G13" s="38">
        <f>+'[1]Appendix 1'!J54+'[2]Appendix 1'!J54+'[3]Appendix 1'!J54</f>
        <v>2828</v>
      </c>
      <c r="H13" s="38">
        <f>+'[1]Appendix 1'!L54+'[2]Appendix 1'!L54+'[3]Appendix 1'!L54</f>
        <v>0</v>
      </c>
      <c r="I13" s="38">
        <f>+'[1]Appendix 1'!N54+'[2]Appendix 1'!N54+'[3]Appendix 1'!N54</f>
        <v>0</v>
      </c>
      <c r="J13" s="38">
        <f>'[3]Appendix 1'!P54</f>
        <v>5842</v>
      </c>
      <c r="K13" s="29">
        <f t="shared" si="0"/>
        <v>0</v>
      </c>
      <c r="L13" s="29">
        <f t="shared" si="1"/>
        <v>0</v>
      </c>
      <c r="M13" s="29">
        <f t="shared" si="2"/>
        <v>32.618223760092278</v>
      </c>
      <c r="N13" s="35">
        <v>15.735489320622662</v>
      </c>
    </row>
    <row r="14" spans="2:14" ht="15.6" x14ac:dyDescent="0.3">
      <c r="B14" s="28">
        <v>8</v>
      </c>
      <c r="C14" s="56" t="s">
        <v>61</v>
      </c>
      <c r="D14" s="59">
        <f>'[1]Appendix 1'!D55</f>
        <v>772</v>
      </c>
      <c r="E14" s="38">
        <f>+'[1]Appendix 1'!F55+'[2]Appendix 1'!F55+'[3]Appendix 1'!F55</f>
        <v>447</v>
      </c>
      <c r="F14" s="38">
        <f>+'[1]Appendix 1'!H55+'[2]Appendix 1'!H55+'[3]Appendix 1'!H55</f>
        <v>0</v>
      </c>
      <c r="G14" s="38">
        <f>+'[1]Appendix 1'!J55+'[2]Appendix 1'!J55+'[3]Appendix 1'!J55</f>
        <v>197</v>
      </c>
      <c r="H14" s="38">
        <f>+'[1]Appendix 1'!L55+'[2]Appendix 1'!L55+'[3]Appendix 1'!L55</f>
        <v>0</v>
      </c>
      <c r="I14" s="38">
        <f>+'[1]Appendix 1'!N55+'[2]Appendix 1'!N55+'[3]Appendix 1'!N55</f>
        <v>42</v>
      </c>
      <c r="J14" s="38">
        <f>'[3]Appendix 1'!P55</f>
        <v>980</v>
      </c>
      <c r="K14" s="29">
        <f t="shared" si="0"/>
        <v>0</v>
      </c>
      <c r="L14" s="29">
        <f t="shared" si="1"/>
        <v>3.4454470877768664</v>
      </c>
      <c r="M14" s="29">
        <f t="shared" si="2"/>
        <v>16.160787530762921</v>
      </c>
      <c r="N14" s="35">
        <v>6.1470911086717894</v>
      </c>
    </row>
    <row r="15" spans="2:14" ht="15.6" x14ac:dyDescent="0.3">
      <c r="B15" s="28">
        <v>9</v>
      </c>
      <c r="C15" s="55" t="s">
        <v>62</v>
      </c>
      <c r="D15" s="59">
        <f>'[1]Appendix 1'!D56</f>
        <v>14300</v>
      </c>
      <c r="E15" s="38">
        <f>+'[1]Appendix 1'!F56+'[2]Appendix 1'!F56+'[3]Appendix 1'!F56</f>
        <v>1449</v>
      </c>
      <c r="F15" s="38">
        <f>+'[1]Appendix 1'!H56+'[2]Appendix 1'!H56+'[3]Appendix 1'!H56</f>
        <v>0</v>
      </c>
      <c r="G15" s="38">
        <f>+'[1]Appendix 1'!J56+'[2]Appendix 1'!J56+'[3]Appendix 1'!J56</f>
        <v>1430</v>
      </c>
      <c r="H15" s="38">
        <f>+'[1]Appendix 1'!L56+'[2]Appendix 1'!L56+'[3]Appendix 1'!L56</f>
        <v>0</v>
      </c>
      <c r="I15" s="38">
        <f>+'[1]Appendix 1'!N56+'[2]Appendix 1'!N56+'[3]Appendix 1'!N56</f>
        <v>0</v>
      </c>
      <c r="J15" s="38">
        <f>'[3]Appendix 1'!P56</f>
        <v>14319</v>
      </c>
      <c r="K15" s="29">
        <f t="shared" si="0"/>
        <v>0</v>
      </c>
      <c r="L15" s="29">
        <f t="shared" si="1"/>
        <v>0</v>
      </c>
      <c r="M15" s="29">
        <f t="shared" si="2"/>
        <v>9.0799415835926087</v>
      </c>
      <c r="N15" s="35">
        <v>8.6437104708362611</v>
      </c>
    </row>
    <row r="16" spans="2:14" ht="15.6" x14ac:dyDescent="0.3">
      <c r="B16" s="28">
        <v>10</v>
      </c>
      <c r="C16" s="55" t="s">
        <v>67</v>
      </c>
      <c r="D16" s="59">
        <f>'[1]Appendix 1'!D57</f>
        <v>1936</v>
      </c>
      <c r="E16" s="38">
        <f>+'[1]Appendix 1'!F57+'[2]Appendix 1'!F57+'[3]Appendix 1'!F57</f>
        <v>286</v>
      </c>
      <c r="F16" s="38">
        <f>+'[1]Appendix 1'!H57+'[2]Appendix 1'!H57+'[3]Appendix 1'!H57</f>
        <v>513</v>
      </c>
      <c r="G16" s="38">
        <f>+'[1]Appendix 1'!J57+'[2]Appendix 1'!J57+'[3]Appendix 1'!J57</f>
        <v>184</v>
      </c>
      <c r="H16" s="38">
        <f>+'[1]Appendix 1'!L57+'[2]Appendix 1'!L57+'[3]Appendix 1'!L57</f>
        <v>1</v>
      </c>
      <c r="I16" s="38">
        <f>+'[1]Appendix 1'!N57+'[2]Appendix 1'!N57+'[3]Appendix 1'!N57</f>
        <v>82</v>
      </c>
      <c r="J16" s="38">
        <f>'[3]Appendix 1'!P57</f>
        <v>1955</v>
      </c>
      <c r="K16" s="29">
        <f t="shared" si="0"/>
        <v>4.5004500450045004E-2</v>
      </c>
      <c r="L16" s="29">
        <f t="shared" si="1"/>
        <v>3.6903690369036903</v>
      </c>
      <c r="M16" s="29">
        <f t="shared" si="2"/>
        <v>8.2808280828082808</v>
      </c>
      <c r="N16" s="35">
        <v>9.3881363848668862</v>
      </c>
    </row>
    <row r="17" spans="2:14" ht="15.6" x14ac:dyDescent="0.3">
      <c r="B17" s="28">
        <v>11</v>
      </c>
      <c r="C17" s="55" t="s">
        <v>15</v>
      </c>
      <c r="D17" s="59">
        <f>'[1]Appendix 1'!D58</f>
        <v>2283</v>
      </c>
      <c r="E17" s="38">
        <f>+'[1]Appendix 1'!F58+'[2]Appendix 1'!F58+'[3]Appendix 1'!F58</f>
        <v>958</v>
      </c>
      <c r="F17" s="38">
        <f>+'[1]Appendix 1'!H58+'[2]Appendix 1'!H58+'[3]Appendix 1'!H58</f>
        <v>0</v>
      </c>
      <c r="G17" s="38">
        <f>+'[1]Appendix 1'!J58+'[2]Appendix 1'!J58+'[3]Appendix 1'!J58</f>
        <v>173</v>
      </c>
      <c r="H17" s="38">
        <f>+'[1]Appendix 1'!L58+'[2]Appendix 1'!L58+'[3]Appendix 1'!L58</f>
        <v>0</v>
      </c>
      <c r="I17" s="38">
        <f>+'[1]Appendix 1'!N58+'[2]Appendix 1'!N58+'[3]Appendix 1'!N58</f>
        <v>1242</v>
      </c>
      <c r="J17" s="38">
        <f>'[3]Appendix 1'!P58</f>
        <v>1826</v>
      </c>
      <c r="K17" s="29">
        <f t="shared" si="0"/>
        <v>0</v>
      </c>
      <c r="L17" s="29">
        <f t="shared" si="1"/>
        <v>38.321505708114778</v>
      </c>
      <c r="M17" s="29">
        <f t="shared" si="2"/>
        <v>5.3378586855908665</v>
      </c>
      <c r="N17" s="35">
        <v>5.9752321981424146</v>
      </c>
    </row>
    <row r="18" spans="2:14" ht="15.6" x14ac:dyDescent="0.3">
      <c r="B18" s="28">
        <v>12</v>
      </c>
      <c r="C18" s="55" t="s">
        <v>71</v>
      </c>
      <c r="D18" s="59">
        <f>'[1]Appendix 1'!D59</f>
        <v>7655</v>
      </c>
      <c r="E18" s="38">
        <f>+'[1]Appendix 1'!F59+'[2]Appendix 1'!F59+'[3]Appendix 1'!F59</f>
        <v>486</v>
      </c>
      <c r="F18" s="38">
        <f>+'[1]Appendix 1'!H59+'[2]Appendix 1'!H59+'[3]Appendix 1'!H59</f>
        <v>165</v>
      </c>
      <c r="G18" s="38">
        <f>+'[1]Appendix 1'!J59+'[2]Appendix 1'!J59+'[3]Appendix 1'!J59</f>
        <v>484</v>
      </c>
      <c r="H18" s="38">
        <f>+'[1]Appendix 1'!L59+'[2]Appendix 1'!L59+'[3]Appendix 1'!L59</f>
        <v>0</v>
      </c>
      <c r="I18" s="38">
        <f>+'[1]Appendix 1'!N59+'[2]Appendix 1'!N59+'[3]Appendix 1'!N59</f>
        <v>0</v>
      </c>
      <c r="J18" s="38">
        <f>'[3]Appendix 1'!P59</f>
        <v>7657</v>
      </c>
      <c r="K18" s="29">
        <f t="shared" si="0"/>
        <v>0</v>
      </c>
      <c r="L18" s="29">
        <f t="shared" si="1"/>
        <v>0</v>
      </c>
      <c r="M18" s="29">
        <f t="shared" si="2"/>
        <v>5.9452155754821279</v>
      </c>
      <c r="N18" s="35">
        <v>11.060764494016498</v>
      </c>
    </row>
    <row r="19" spans="2:14" ht="15.6" x14ac:dyDescent="0.3">
      <c r="B19" s="28">
        <v>13</v>
      </c>
      <c r="C19" s="55" t="s">
        <v>47</v>
      </c>
      <c r="D19" s="59">
        <f>'[1]Appendix 1'!D60</f>
        <v>8739</v>
      </c>
      <c r="E19" s="38">
        <f>+'[1]Appendix 1'!F60+'[2]Appendix 1'!F60+'[3]Appendix 1'!F60</f>
        <v>878</v>
      </c>
      <c r="F19" s="38">
        <f>+'[1]Appendix 1'!H60+'[2]Appendix 1'!H60+'[3]Appendix 1'!H60</f>
        <v>1833</v>
      </c>
      <c r="G19" s="38">
        <f>+'[1]Appendix 1'!J60+'[2]Appendix 1'!J60+'[3]Appendix 1'!J60</f>
        <v>1091</v>
      </c>
      <c r="H19" s="38">
        <f>+'[1]Appendix 1'!L60+'[2]Appendix 1'!L60+'[3]Appendix 1'!L60</f>
        <v>0</v>
      </c>
      <c r="I19" s="38">
        <f>+'[1]Appendix 1'!N60+'[2]Appendix 1'!N60+'[3]Appendix 1'!N60</f>
        <v>124</v>
      </c>
      <c r="J19" s="38">
        <f>'[3]Appendix 1'!P60</f>
        <v>8402</v>
      </c>
      <c r="K19" s="29">
        <f t="shared" si="0"/>
        <v>0</v>
      </c>
      <c r="L19" s="29">
        <f t="shared" si="1"/>
        <v>1.2893833835915567</v>
      </c>
      <c r="M19" s="29">
        <f t="shared" si="2"/>
        <v>11.344494124987001</v>
      </c>
      <c r="N19" s="35">
        <v>5.5651610114545056</v>
      </c>
    </row>
    <row r="20" spans="2:14" ht="15.6" x14ac:dyDescent="0.3">
      <c r="B20" s="28">
        <v>14</v>
      </c>
      <c r="C20" s="55" t="s">
        <v>55</v>
      </c>
      <c r="D20" s="59">
        <f>'[1]Appendix 1'!D61</f>
        <v>5360</v>
      </c>
      <c r="E20" s="38">
        <f>+'[1]Appendix 1'!F61+'[2]Appendix 1'!F61+'[3]Appendix 1'!F61</f>
        <v>430</v>
      </c>
      <c r="F20" s="38">
        <f>+'[1]Appendix 1'!H61+'[2]Appendix 1'!H61+'[3]Appendix 1'!H61</f>
        <v>1125</v>
      </c>
      <c r="G20" s="38">
        <f>+'[1]Appendix 1'!J61+'[2]Appendix 1'!J61+'[3]Appendix 1'!J61</f>
        <v>292</v>
      </c>
      <c r="H20" s="38">
        <f>+'[1]Appendix 1'!L61+'[2]Appendix 1'!L61+'[3]Appendix 1'!L61</f>
        <v>32</v>
      </c>
      <c r="I20" s="38">
        <f>+'[1]Appendix 1'!N61+'[2]Appendix 1'!N61+'[3]Appendix 1'!N61</f>
        <v>97</v>
      </c>
      <c r="J20" s="38">
        <f>'[3]Appendix 1'!P61</f>
        <v>5369</v>
      </c>
      <c r="K20" s="29">
        <f t="shared" si="0"/>
        <v>0.55267702936096719</v>
      </c>
      <c r="L20" s="29">
        <f t="shared" si="1"/>
        <v>1.6753022452504318</v>
      </c>
      <c r="M20" s="29">
        <f t="shared" si="2"/>
        <v>5.043177892918826</v>
      </c>
      <c r="N20" s="35">
        <v>5.6636553161918002</v>
      </c>
    </row>
    <row r="21" spans="2:14" ht="15.6" x14ac:dyDescent="0.3">
      <c r="B21" s="28">
        <v>15</v>
      </c>
      <c r="C21" s="55" t="s">
        <v>70</v>
      </c>
      <c r="D21" s="59">
        <f>'[1]Appendix 1'!D62</f>
        <v>450</v>
      </c>
      <c r="E21" s="38">
        <f>+'[1]Appendix 1'!F62+'[2]Appendix 1'!F62+'[3]Appendix 1'!F62</f>
        <v>221</v>
      </c>
      <c r="F21" s="38">
        <f>+'[1]Appendix 1'!H62+'[2]Appendix 1'!H62+'[3]Appendix 1'!H62</f>
        <v>2650</v>
      </c>
      <c r="G21" s="38">
        <f>+'[1]Appendix 1'!J62+'[2]Appendix 1'!J62+'[3]Appendix 1'!J62</f>
        <v>249</v>
      </c>
      <c r="H21" s="38">
        <f>+'[1]Appendix 1'!L62+'[2]Appendix 1'!L62+'[3]Appendix 1'!L62</f>
        <v>1</v>
      </c>
      <c r="I21" s="38">
        <f>+'[1]Appendix 1'!N62+'[2]Appendix 1'!N62+'[3]Appendix 1'!N62</f>
        <v>552</v>
      </c>
      <c r="J21" s="38">
        <f>'[3]Appendix 1'!P62</f>
        <v>149</v>
      </c>
      <c r="K21" s="29">
        <f t="shared" si="0"/>
        <v>0.10515247108307045</v>
      </c>
      <c r="L21" s="29">
        <f t="shared" si="1"/>
        <v>58.044164037854898</v>
      </c>
      <c r="M21" s="29">
        <f t="shared" si="2"/>
        <v>26.18296529968454</v>
      </c>
      <c r="N21" s="35">
        <v>31.400282885431402</v>
      </c>
    </row>
    <row r="22" spans="2:14" ht="15.6" x14ac:dyDescent="0.3">
      <c r="B22" s="28">
        <v>16</v>
      </c>
      <c r="C22" s="55" t="s">
        <v>49</v>
      </c>
      <c r="D22" s="59">
        <f>'[1]Appendix 1'!D63</f>
        <v>963</v>
      </c>
      <c r="E22" s="38">
        <f>+'[1]Appendix 1'!F63+'[2]Appendix 1'!F63+'[3]Appendix 1'!F63</f>
        <v>261</v>
      </c>
      <c r="F22" s="38">
        <f>+'[1]Appendix 1'!H63+'[2]Appendix 1'!H63+'[3]Appendix 1'!H63</f>
        <v>661</v>
      </c>
      <c r="G22" s="38">
        <f>+'[1]Appendix 1'!J63+'[2]Appendix 1'!J63+'[3]Appendix 1'!J63</f>
        <v>137</v>
      </c>
      <c r="H22" s="38">
        <f>+'[1]Appendix 1'!L63+'[2]Appendix 1'!L63+'[3]Appendix 1'!L63</f>
        <v>0</v>
      </c>
      <c r="I22" s="38">
        <f>+'[1]Appendix 1'!N63+'[2]Appendix 1'!N63+'[3]Appendix 1'!N63</f>
        <v>38</v>
      </c>
      <c r="J22" s="38">
        <f>'[3]Appendix 1'!P63</f>
        <v>1049</v>
      </c>
      <c r="K22" s="29">
        <f t="shared" si="0"/>
        <v>0</v>
      </c>
      <c r="L22" s="29">
        <f t="shared" si="1"/>
        <v>3.1045751633986929</v>
      </c>
      <c r="M22" s="29">
        <f t="shared" si="2"/>
        <v>11.192810457516341</v>
      </c>
      <c r="N22" s="35">
        <v>16.469594594594593</v>
      </c>
    </row>
    <row r="23" spans="2:14" ht="15.6" x14ac:dyDescent="0.3">
      <c r="B23" s="28">
        <v>17</v>
      </c>
      <c r="C23" s="55" t="s">
        <v>56</v>
      </c>
      <c r="D23" s="59">
        <f>'[1]Appendix 1'!D64</f>
        <v>4623</v>
      </c>
      <c r="E23" s="38">
        <f>+'[1]Appendix 1'!F64+'[2]Appendix 1'!F64+'[3]Appendix 1'!F64</f>
        <v>257</v>
      </c>
      <c r="F23" s="38">
        <f>+'[1]Appendix 1'!H64+'[2]Appendix 1'!H64+'[3]Appendix 1'!H64</f>
        <v>539</v>
      </c>
      <c r="G23" s="38">
        <f>+'[1]Appendix 1'!J64+'[2]Appendix 1'!J64+'[3]Appendix 1'!J64</f>
        <v>473</v>
      </c>
      <c r="H23" s="38">
        <f>+'[1]Appendix 1'!L64+'[2]Appendix 1'!L64+'[3]Appendix 1'!L64</f>
        <v>0</v>
      </c>
      <c r="I23" s="38">
        <f>+'[1]Appendix 1'!N64+'[2]Appendix 1'!N64+'[3]Appendix 1'!N64</f>
        <v>0</v>
      </c>
      <c r="J23" s="38">
        <f>'[3]Appendix 1'!P64</f>
        <v>4407</v>
      </c>
      <c r="K23" s="29">
        <f t="shared" si="0"/>
        <v>0</v>
      </c>
      <c r="L23" s="29">
        <f t="shared" si="1"/>
        <v>0</v>
      </c>
      <c r="M23" s="29">
        <f t="shared" si="2"/>
        <v>9.692622950819672</v>
      </c>
      <c r="N23" s="35">
        <v>10.528353009483258</v>
      </c>
    </row>
    <row r="24" spans="2:14" ht="15.6" x14ac:dyDescent="0.3">
      <c r="B24" s="28">
        <v>18</v>
      </c>
      <c r="C24" s="55" t="s">
        <v>58</v>
      </c>
      <c r="D24" s="59">
        <f>'[1]Appendix 1'!D65</f>
        <v>2281</v>
      </c>
      <c r="E24" s="38">
        <f>+'[1]Appendix 1'!F65+'[2]Appendix 1'!F65+'[3]Appendix 1'!F65</f>
        <v>363</v>
      </c>
      <c r="F24" s="38">
        <f>+'[1]Appendix 1'!H65+'[2]Appendix 1'!H65+'[3]Appendix 1'!H65</f>
        <v>169</v>
      </c>
      <c r="G24" s="38">
        <f>+'[1]Appendix 1'!J65+'[2]Appendix 1'!J65+'[3]Appendix 1'!J65</f>
        <v>274</v>
      </c>
      <c r="H24" s="38">
        <f>+'[1]Appendix 1'!L65+'[2]Appendix 1'!L65+'[3]Appendix 1'!L65</f>
        <v>0</v>
      </c>
      <c r="I24" s="38">
        <f>+'[1]Appendix 1'!N65+'[2]Appendix 1'!N65+'[3]Appendix 1'!N65</f>
        <v>34</v>
      </c>
      <c r="J24" s="38">
        <f>'[3]Appendix 1'!P65</f>
        <v>2336</v>
      </c>
      <c r="K24" s="29">
        <f t="shared" si="0"/>
        <v>0</v>
      </c>
      <c r="L24" s="29">
        <f t="shared" si="1"/>
        <v>1.2859304084720122</v>
      </c>
      <c r="M24" s="29">
        <f t="shared" si="2"/>
        <v>10.363086232980333</v>
      </c>
      <c r="N24" s="35">
        <v>7.6677316293929714</v>
      </c>
    </row>
    <row r="25" spans="2:14" ht="15.6" x14ac:dyDescent="0.3">
      <c r="B25" s="28">
        <v>19</v>
      </c>
      <c r="C25" s="56" t="s">
        <v>16</v>
      </c>
      <c r="D25" s="59">
        <f>'[1]Appendix 1'!D66</f>
        <v>6628</v>
      </c>
      <c r="E25" s="38">
        <f>+'[1]Appendix 1'!F66+'[2]Appendix 1'!F66+'[3]Appendix 1'!F66</f>
        <v>1654</v>
      </c>
      <c r="F25" s="38">
        <f>+'[1]Appendix 1'!H66+'[2]Appendix 1'!H66+'[3]Appendix 1'!H66</f>
        <v>0</v>
      </c>
      <c r="G25" s="38">
        <f>+'[1]Appendix 1'!J66+'[2]Appendix 1'!J66+'[3]Appendix 1'!J66</f>
        <v>741</v>
      </c>
      <c r="H25" s="38">
        <f>+'[1]Appendix 1'!L66+'[2]Appendix 1'!L66+'[3]Appendix 1'!L66</f>
        <v>0</v>
      </c>
      <c r="I25" s="38">
        <f>+'[1]Appendix 1'!N66+'[2]Appendix 1'!N66+'[3]Appendix 1'!N66</f>
        <v>0</v>
      </c>
      <c r="J25" s="38">
        <f>'[3]Appendix 1'!P66</f>
        <v>7541</v>
      </c>
      <c r="K25" s="29">
        <f t="shared" si="0"/>
        <v>0</v>
      </c>
      <c r="L25" s="29">
        <f t="shared" si="1"/>
        <v>0</v>
      </c>
      <c r="M25" s="29">
        <f t="shared" si="2"/>
        <v>8.9471142236174828</v>
      </c>
      <c r="N25" s="35">
        <v>8.9185103751545967</v>
      </c>
    </row>
    <row r="26" spans="2:14" ht="15.6" x14ac:dyDescent="0.3">
      <c r="B26" s="28">
        <v>20</v>
      </c>
      <c r="C26" s="55" t="s">
        <v>69</v>
      </c>
      <c r="D26" s="59">
        <f>'[1]Appendix 1'!D67</f>
        <v>1533</v>
      </c>
      <c r="E26" s="38">
        <f>+'[1]Appendix 1'!F67+'[2]Appendix 1'!F67+'[3]Appendix 1'!F67</f>
        <v>269</v>
      </c>
      <c r="F26" s="38">
        <f>+'[1]Appendix 1'!H67+'[2]Appendix 1'!H67+'[3]Appendix 1'!H67</f>
        <v>684</v>
      </c>
      <c r="G26" s="38">
        <f>+'[1]Appendix 1'!J67+'[2]Appendix 1'!J67+'[3]Appendix 1'!J67</f>
        <v>133</v>
      </c>
      <c r="H26" s="38">
        <f>+'[1]Appendix 1'!L67+'[2]Appendix 1'!L67+'[3]Appendix 1'!L67</f>
        <v>0</v>
      </c>
      <c r="I26" s="38">
        <f>+'[1]Appendix 1'!N67+'[2]Appendix 1'!N67+'[3]Appendix 1'!N67</f>
        <v>80</v>
      </c>
      <c r="J26" s="38">
        <f>'[3]Appendix 1'!P67</f>
        <v>1589</v>
      </c>
      <c r="K26" s="29">
        <f t="shared" si="0"/>
        <v>0</v>
      </c>
      <c r="L26" s="29">
        <f t="shared" si="1"/>
        <v>4.4395116537180908</v>
      </c>
      <c r="M26" s="29">
        <f t="shared" si="2"/>
        <v>7.3806881243063271</v>
      </c>
      <c r="N26" s="35">
        <v>6.0901339829476253</v>
      </c>
    </row>
    <row r="27" spans="2:14" ht="15.6" x14ac:dyDescent="0.3">
      <c r="B27" s="28">
        <v>21</v>
      </c>
      <c r="C27" s="55" t="s">
        <v>46</v>
      </c>
      <c r="D27" s="59">
        <f>'[1]Appendix 1'!D68</f>
        <v>293</v>
      </c>
      <c r="E27" s="38">
        <f>+'[1]Appendix 1'!F68+'[2]Appendix 1'!F68+'[3]Appendix 1'!F68</f>
        <v>457</v>
      </c>
      <c r="F27" s="38">
        <f>+'[1]Appendix 1'!H68+'[2]Appendix 1'!H68+'[3]Appendix 1'!H68</f>
        <v>0</v>
      </c>
      <c r="G27" s="38">
        <f>+'[1]Appendix 1'!J68+'[2]Appendix 1'!J68+'[3]Appendix 1'!J68</f>
        <v>383</v>
      </c>
      <c r="H27" s="38">
        <f>+'[1]Appendix 1'!L68+'[2]Appendix 1'!L68+'[3]Appendix 1'!L68</f>
        <v>13</v>
      </c>
      <c r="I27" s="38">
        <f>+'[1]Appendix 1'!N68+'[2]Appendix 1'!N68+'[3]Appendix 1'!N68</f>
        <v>0</v>
      </c>
      <c r="J27" s="38">
        <f>'[3]Appendix 1'!P68</f>
        <v>354</v>
      </c>
      <c r="K27" s="29">
        <f t="shared" si="0"/>
        <v>1.7333333333333332</v>
      </c>
      <c r="L27" s="29">
        <f t="shared" si="1"/>
        <v>0</v>
      </c>
      <c r="M27" s="29">
        <f t="shared" si="2"/>
        <v>51.06666666666667</v>
      </c>
      <c r="N27" s="35">
        <v>62.5</v>
      </c>
    </row>
    <row r="28" spans="2:14" ht="15.6" x14ac:dyDescent="0.3">
      <c r="B28" s="28">
        <v>22</v>
      </c>
      <c r="C28" s="55" t="s">
        <v>50</v>
      </c>
      <c r="D28" s="59">
        <f>'[1]Appendix 1'!D69</f>
        <v>2387</v>
      </c>
      <c r="E28" s="38">
        <f>+'[1]Appendix 1'!F69+'[2]Appendix 1'!F69+'[3]Appendix 1'!F69</f>
        <v>845</v>
      </c>
      <c r="F28" s="38">
        <f>+'[1]Appendix 1'!H69+'[2]Appendix 1'!H69+'[3]Appendix 1'!H69</f>
        <v>0</v>
      </c>
      <c r="G28" s="38">
        <f>+'[1]Appendix 1'!J69+'[2]Appendix 1'!J69+'[3]Appendix 1'!J69</f>
        <v>871</v>
      </c>
      <c r="H28" s="38">
        <f>+'[1]Appendix 1'!L69+'[2]Appendix 1'!L69+'[3]Appendix 1'!L69</f>
        <v>0</v>
      </c>
      <c r="I28" s="38">
        <f>+'[1]Appendix 1'!N69+'[2]Appendix 1'!N69+'[3]Appendix 1'!N69</f>
        <v>0</v>
      </c>
      <c r="J28" s="38">
        <f>'[3]Appendix 1'!P69</f>
        <v>2361</v>
      </c>
      <c r="K28" s="29">
        <f t="shared" si="0"/>
        <v>0</v>
      </c>
      <c r="L28" s="29">
        <f t="shared" si="1"/>
        <v>0</v>
      </c>
      <c r="M28" s="29">
        <f t="shared" si="2"/>
        <v>26.949257425742573</v>
      </c>
      <c r="N28" s="35">
        <v>24.462025316455698</v>
      </c>
    </row>
    <row r="29" spans="2:14" ht="15.6" x14ac:dyDescent="0.3">
      <c r="B29" s="28">
        <v>23</v>
      </c>
      <c r="C29" s="56" t="s">
        <v>80</v>
      </c>
      <c r="D29" s="59">
        <f>'[1]Appendix 1'!D70</f>
        <v>5645</v>
      </c>
      <c r="E29" s="38">
        <f>+'[1]Appendix 1'!F70+'[2]Appendix 1'!F70+'[3]Appendix 1'!F70</f>
        <v>262</v>
      </c>
      <c r="F29" s="38">
        <f>+'[1]Appendix 1'!H70+'[2]Appendix 1'!H70+'[3]Appendix 1'!H70</f>
        <v>162</v>
      </c>
      <c r="G29" s="38">
        <f>+'[1]Appendix 1'!J70+'[2]Appendix 1'!J70+'[3]Appendix 1'!J70</f>
        <v>181</v>
      </c>
      <c r="H29" s="38">
        <f>+'[1]Appendix 1'!L70+'[2]Appendix 1'!L70+'[3]Appendix 1'!L70</f>
        <v>1</v>
      </c>
      <c r="I29" s="38">
        <f>+'[1]Appendix 1'!N70+'[2]Appendix 1'!N70+'[3]Appendix 1'!N70</f>
        <v>845</v>
      </c>
      <c r="J29" s="38">
        <f>'[3]Appendix 1'!P70</f>
        <v>4880</v>
      </c>
      <c r="K29" s="29">
        <f t="shared" si="0"/>
        <v>1.6929067208396816E-2</v>
      </c>
      <c r="L29" s="29">
        <f t="shared" si="1"/>
        <v>14.30506179109531</v>
      </c>
      <c r="M29" s="29">
        <f t="shared" si="2"/>
        <v>3.0641611647198239</v>
      </c>
      <c r="N29" s="35">
        <v>2.875993909659956</v>
      </c>
    </row>
    <row r="30" spans="2:14" ht="15.6" x14ac:dyDescent="0.3">
      <c r="B30" s="28">
        <v>24</v>
      </c>
      <c r="C30" s="55" t="s">
        <v>79</v>
      </c>
      <c r="D30" s="59">
        <f>'[1]Appendix 1'!D71</f>
        <v>657</v>
      </c>
      <c r="E30" s="38">
        <f>+'[1]Appendix 1'!F71+'[2]Appendix 1'!F71+'[3]Appendix 1'!F71</f>
        <v>29</v>
      </c>
      <c r="F30" s="38">
        <f>+'[1]Appendix 1'!H71+'[2]Appendix 1'!H71+'[3]Appendix 1'!H71</f>
        <v>0</v>
      </c>
      <c r="G30" s="38">
        <f>+'[1]Appendix 1'!J71+'[2]Appendix 1'!J71+'[3]Appendix 1'!J71</f>
        <v>72</v>
      </c>
      <c r="H30" s="38">
        <f>+'[1]Appendix 1'!L71+'[2]Appendix 1'!L71+'[3]Appendix 1'!L71</f>
        <v>0</v>
      </c>
      <c r="I30" s="38">
        <f>+'[1]Appendix 1'!N71+'[2]Appendix 1'!N71+'[3]Appendix 1'!N71</f>
        <v>29</v>
      </c>
      <c r="J30" s="38">
        <f>'[3]Appendix 1'!P71</f>
        <v>585</v>
      </c>
      <c r="K30" s="29">
        <f t="shared" si="0"/>
        <v>0</v>
      </c>
      <c r="L30" s="29">
        <f t="shared" si="1"/>
        <v>4.2274052478134108</v>
      </c>
      <c r="M30" s="29">
        <f t="shared" si="2"/>
        <v>10.495626822157435</v>
      </c>
      <c r="N30" s="35">
        <v>4.6052631578947363</v>
      </c>
    </row>
    <row r="31" spans="2:14" ht="15.6" x14ac:dyDescent="0.3">
      <c r="B31" s="28">
        <v>25</v>
      </c>
      <c r="C31" s="55" t="s">
        <v>60</v>
      </c>
      <c r="D31" s="59">
        <f>'[1]Appendix 1'!D72</f>
        <v>2299</v>
      </c>
      <c r="E31" s="38">
        <f>+'[1]Appendix 1'!F72+'[2]Appendix 1'!F72+'[3]Appendix 1'!F72</f>
        <v>302</v>
      </c>
      <c r="F31" s="38">
        <f>+'[1]Appendix 1'!H72+'[2]Appendix 1'!H72+'[3]Appendix 1'!H72</f>
        <v>25</v>
      </c>
      <c r="G31" s="38">
        <f>+'[1]Appendix 1'!J72+'[2]Appendix 1'!J72+'[3]Appendix 1'!J72</f>
        <v>180</v>
      </c>
      <c r="H31" s="38">
        <f>+'[1]Appendix 1'!L72+'[2]Appendix 1'!L72+'[3]Appendix 1'!L72</f>
        <v>0</v>
      </c>
      <c r="I31" s="38">
        <f>+'[1]Appendix 1'!N72+'[2]Appendix 1'!N72+'[3]Appendix 1'!N72</f>
        <v>864</v>
      </c>
      <c r="J31" s="38">
        <f>'[3]Appendix 1'!P72</f>
        <v>1776</v>
      </c>
      <c r="K31" s="29">
        <f t="shared" si="0"/>
        <v>0</v>
      </c>
      <c r="L31" s="29">
        <f t="shared" si="1"/>
        <v>30.638297872340424</v>
      </c>
      <c r="M31" s="29">
        <f t="shared" si="2"/>
        <v>6.3829787234042552</v>
      </c>
      <c r="N31" s="35">
        <v>7.9742110620970479</v>
      </c>
    </row>
    <row r="32" spans="2:14" ht="15.6" x14ac:dyDescent="0.3">
      <c r="B32" s="28">
        <v>26</v>
      </c>
      <c r="C32" s="55" t="s">
        <v>66</v>
      </c>
      <c r="D32" s="59">
        <f>'[1]Appendix 1'!D73</f>
        <v>2049</v>
      </c>
      <c r="E32" s="38">
        <f>+'[1]Appendix 1'!F73+'[2]Appendix 1'!F73+'[3]Appendix 1'!F73</f>
        <v>59</v>
      </c>
      <c r="F32" s="38">
        <f>+'[1]Appendix 1'!H73+'[2]Appendix 1'!H73+'[3]Appendix 1'!H73</f>
        <v>226</v>
      </c>
      <c r="G32" s="38">
        <f>+'[1]Appendix 1'!J73+'[2]Appendix 1'!J73+'[3]Appendix 1'!J73</f>
        <v>39</v>
      </c>
      <c r="H32" s="38">
        <f>+'[1]Appendix 1'!L73+'[2]Appendix 1'!L73+'[3]Appendix 1'!L73</f>
        <v>1</v>
      </c>
      <c r="I32" s="38">
        <f>+'[1]Appendix 1'!N73+'[2]Appendix 1'!N73+'[3]Appendix 1'!N73</f>
        <v>2</v>
      </c>
      <c r="J32" s="38">
        <f>'[3]Appendix 1'!P73</f>
        <v>2066</v>
      </c>
      <c r="K32" s="29">
        <f t="shared" si="0"/>
        <v>4.743833017077799E-2</v>
      </c>
      <c r="L32" s="29">
        <f t="shared" si="1"/>
        <v>9.4876660341555979E-2</v>
      </c>
      <c r="M32" s="29">
        <f t="shared" si="2"/>
        <v>1.8500948766603416</v>
      </c>
      <c r="N32" s="35">
        <v>3.2482598607888629</v>
      </c>
    </row>
    <row r="33" spans="1:14" ht="15.6" x14ac:dyDescent="0.3">
      <c r="B33" s="28">
        <v>27</v>
      </c>
      <c r="C33" s="55" t="s">
        <v>74</v>
      </c>
      <c r="D33" s="59">
        <f>'[1]Appendix 1'!D74</f>
        <v>111</v>
      </c>
      <c r="E33" s="38">
        <f>+'[1]Appendix 1'!F74+'[2]Appendix 1'!F74+'[3]Appendix 1'!F74</f>
        <v>5</v>
      </c>
      <c r="F33" s="38">
        <f>+'[1]Appendix 1'!H74+'[2]Appendix 1'!H74+'[3]Appendix 1'!H74</f>
        <v>17</v>
      </c>
      <c r="G33" s="38">
        <f>+'[1]Appendix 1'!J74+'[2]Appendix 1'!J74+'[3]Appendix 1'!J74</f>
        <v>8</v>
      </c>
      <c r="H33" s="38">
        <f>+'[1]Appendix 1'!L74+'[2]Appendix 1'!L74+'[3]Appendix 1'!L74</f>
        <v>0</v>
      </c>
      <c r="I33" s="38">
        <f>+'[1]Appendix 1'!N74+'[2]Appendix 1'!N74+'[3]Appendix 1'!N74</f>
        <v>1</v>
      </c>
      <c r="J33" s="38">
        <f>'[3]Appendix 1'!P74</f>
        <v>110</v>
      </c>
      <c r="K33" s="29">
        <f t="shared" si="0"/>
        <v>0</v>
      </c>
      <c r="L33" s="29">
        <f t="shared" si="1"/>
        <v>0.84033613445378152</v>
      </c>
      <c r="M33" s="29">
        <f t="shared" si="2"/>
        <v>6.7226890756302522</v>
      </c>
      <c r="N33" s="35">
        <v>5.1282051282051277</v>
      </c>
    </row>
    <row r="34" spans="1:14" ht="15.6" x14ac:dyDescent="0.3">
      <c r="B34" s="28">
        <v>28</v>
      </c>
      <c r="C34" s="56" t="s">
        <v>48</v>
      </c>
      <c r="D34" s="59">
        <f>'[1]Appendix 1'!D75</f>
        <v>162</v>
      </c>
      <c r="E34" s="38">
        <f>+'[1]Appendix 1'!F75+'[2]Appendix 1'!F75+'[3]Appendix 1'!F75</f>
        <v>88</v>
      </c>
      <c r="F34" s="38">
        <f>+'[1]Appendix 1'!H75+'[2]Appendix 1'!H75+'[3]Appendix 1'!H75</f>
        <v>-49</v>
      </c>
      <c r="G34" s="38">
        <f>+'[1]Appendix 1'!J75+'[2]Appendix 1'!J75+'[3]Appendix 1'!J75</f>
        <v>12</v>
      </c>
      <c r="H34" s="38">
        <f>+'[1]Appendix 1'!L75+'[2]Appendix 1'!L75+'[3]Appendix 1'!L75</f>
        <v>0</v>
      </c>
      <c r="I34" s="38">
        <f>+'[1]Appendix 1'!N75+'[2]Appendix 1'!N75+'[3]Appendix 1'!N75</f>
        <v>0</v>
      </c>
      <c r="J34" s="38">
        <f>'[3]Appendix 1'!P75</f>
        <v>238</v>
      </c>
      <c r="K34" s="29">
        <f t="shared" si="0"/>
        <v>0</v>
      </c>
      <c r="L34" s="29">
        <f t="shared" si="1"/>
        <v>0</v>
      </c>
      <c r="M34" s="29">
        <f t="shared" si="2"/>
        <v>4.8</v>
      </c>
      <c r="N34" s="35">
        <v>38.867924528301891</v>
      </c>
    </row>
    <row r="35" spans="1:14" ht="15.6" x14ac:dyDescent="0.3">
      <c r="B35" s="28">
        <v>29</v>
      </c>
      <c r="C35" s="55" t="s">
        <v>65</v>
      </c>
      <c r="D35" s="59">
        <f>'[1]Appendix 1'!D76</f>
        <v>593</v>
      </c>
      <c r="E35" s="38">
        <f>+'[1]Appendix 1'!F76+'[2]Appendix 1'!F76+'[3]Appendix 1'!F76</f>
        <v>25</v>
      </c>
      <c r="F35" s="38">
        <f>+'[1]Appendix 1'!H76+'[2]Appendix 1'!H76+'[3]Appendix 1'!H76</f>
        <v>0</v>
      </c>
      <c r="G35" s="38">
        <f>+'[1]Appendix 1'!J76+'[2]Appendix 1'!J76+'[3]Appendix 1'!J76</f>
        <v>46</v>
      </c>
      <c r="H35" s="38">
        <f>+'[1]Appendix 1'!L76+'[2]Appendix 1'!L76+'[3]Appendix 1'!L76</f>
        <v>1</v>
      </c>
      <c r="I35" s="38">
        <f>+'[1]Appendix 1'!N76+'[2]Appendix 1'!N76+'[3]Appendix 1'!N76</f>
        <v>0</v>
      </c>
      <c r="J35" s="38">
        <f>'[3]Appendix 1'!P76</f>
        <v>571</v>
      </c>
      <c r="K35" s="29">
        <f t="shared" si="0"/>
        <v>0.16181229773462785</v>
      </c>
      <c r="L35" s="29">
        <f t="shared" si="1"/>
        <v>0</v>
      </c>
      <c r="M35" s="29">
        <f t="shared" si="2"/>
        <v>7.4433656957928811</v>
      </c>
      <c r="N35" s="35">
        <v>5.4226475279106863</v>
      </c>
    </row>
    <row r="36" spans="1:14" ht="15.6" x14ac:dyDescent="0.3">
      <c r="B36" s="28">
        <v>30</v>
      </c>
      <c r="C36" s="55" t="s">
        <v>64</v>
      </c>
      <c r="D36" s="59">
        <f>'[1]Appendix 1'!D77</f>
        <v>638</v>
      </c>
      <c r="E36" s="38">
        <f>+'[1]Appendix 1'!F77+'[2]Appendix 1'!F77+'[3]Appendix 1'!F77</f>
        <v>65</v>
      </c>
      <c r="F36" s="38">
        <f>+'[1]Appendix 1'!H77+'[2]Appendix 1'!H77+'[3]Appendix 1'!H77</f>
        <v>591</v>
      </c>
      <c r="G36" s="38">
        <f>+'[1]Appendix 1'!J77+'[2]Appendix 1'!J77+'[3]Appendix 1'!J77</f>
        <v>214</v>
      </c>
      <c r="H36" s="38">
        <f>+'[1]Appendix 1'!L77+'[2]Appendix 1'!L77+'[3]Appendix 1'!L77</f>
        <v>0</v>
      </c>
      <c r="I36" s="38">
        <f>+'[1]Appendix 1'!N77+'[2]Appendix 1'!N77+'[3]Appendix 1'!N77</f>
        <v>106</v>
      </c>
      <c r="J36" s="38">
        <f>'[3]Appendix 1'!P77</f>
        <v>383</v>
      </c>
      <c r="K36" s="29">
        <f t="shared" si="0"/>
        <v>0</v>
      </c>
      <c r="L36" s="29">
        <f t="shared" si="1"/>
        <v>15.078236130867708</v>
      </c>
      <c r="M36" s="29">
        <f t="shared" si="2"/>
        <v>30.440967283072546</v>
      </c>
      <c r="N36" s="35">
        <v>35.069444444444443</v>
      </c>
    </row>
    <row r="37" spans="1:14" ht="15.6" x14ac:dyDescent="0.3">
      <c r="B37" s="28">
        <v>31</v>
      </c>
      <c r="C37" s="55" t="s">
        <v>17</v>
      </c>
      <c r="D37" s="59">
        <f>'[1]Appendix 1'!D78</f>
        <v>371</v>
      </c>
      <c r="E37" s="38">
        <f>+'[1]Appendix 1'!F78+'[2]Appendix 1'!F78+'[3]Appendix 1'!F78</f>
        <v>22</v>
      </c>
      <c r="F37" s="38">
        <f>+'[1]Appendix 1'!H78+'[2]Appendix 1'!H78+'[3]Appendix 1'!H78</f>
        <v>0</v>
      </c>
      <c r="G37" s="38">
        <f>+'[1]Appendix 1'!J78+'[2]Appendix 1'!J78+'[3]Appendix 1'!J78</f>
        <v>14</v>
      </c>
      <c r="H37" s="38">
        <f>+'[1]Appendix 1'!L78+'[2]Appendix 1'!L78+'[3]Appendix 1'!L78</f>
        <v>0</v>
      </c>
      <c r="I37" s="38">
        <f>+'[1]Appendix 1'!N78+'[2]Appendix 1'!N78+'[3]Appendix 1'!N78</f>
        <v>0</v>
      </c>
      <c r="J37" s="38">
        <f>'[3]Appendix 1'!P78</f>
        <v>0</v>
      </c>
      <c r="K37" s="29">
        <f t="shared" si="0"/>
        <v>0</v>
      </c>
      <c r="L37" s="29">
        <f t="shared" si="1"/>
        <v>0</v>
      </c>
      <c r="M37" s="29" t="s">
        <v>92</v>
      </c>
      <c r="N37" s="35">
        <v>6.3131313131313131</v>
      </c>
    </row>
    <row r="38" spans="1:14" ht="15.6" x14ac:dyDescent="0.3">
      <c r="B38" s="28">
        <v>32</v>
      </c>
      <c r="C38" s="55" t="s">
        <v>72</v>
      </c>
      <c r="D38" s="59">
        <f>'[1]Appendix 1'!D79</f>
        <v>1465</v>
      </c>
      <c r="E38" s="38">
        <f>+'[1]Appendix 1'!F79+'[2]Appendix 1'!F79+'[3]Appendix 1'!F79</f>
        <v>144</v>
      </c>
      <c r="F38" s="38">
        <f>+'[1]Appendix 1'!H79+'[2]Appendix 1'!H79+'[3]Appendix 1'!H79</f>
        <v>36</v>
      </c>
      <c r="G38" s="38">
        <f>+'[1]Appendix 1'!J79+'[2]Appendix 1'!J79+'[3]Appendix 1'!J79</f>
        <v>43</v>
      </c>
      <c r="H38" s="38">
        <f>+'[1]Appendix 1'!L79+'[2]Appendix 1'!L79+'[3]Appendix 1'!L79</f>
        <v>0</v>
      </c>
      <c r="I38" s="38">
        <f>+'[1]Appendix 1'!N79+'[2]Appendix 1'!N79+'[3]Appendix 1'!N79</f>
        <v>86</v>
      </c>
      <c r="J38" s="38">
        <f>'[3]Appendix 1'!P79</f>
        <v>1480</v>
      </c>
      <c r="K38" s="29">
        <f t="shared" si="0"/>
        <v>0</v>
      </c>
      <c r="L38" s="29">
        <f t="shared" si="1"/>
        <v>5.3449347420758233</v>
      </c>
      <c r="M38" s="29">
        <f t="shared" si="2"/>
        <v>2.6724673710379117</v>
      </c>
      <c r="N38" s="35">
        <v>4.7039291643608188</v>
      </c>
    </row>
    <row r="39" spans="1:14" ht="15.6" x14ac:dyDescent="0.3">
      <c r="B39" s="28">
        <v>33</v>
      </c>
      <c r="C39" s="55" t="s">
        <v>52</v>
      </c>
      <c r="D39" s="59">
        <f>'[1]Appendix 1'!D80</f>
        <v>166</v>
      </c>
      <c r="E39" s="38">
        <f>+'[1]Appendix 1'!F80+'[2]Appendix 1'!F80+'[3]Appendix 1'!F80</f>
        <v>250</v>
      </c>
      <c r="F39" s="38">
        <f>+'[1]Appendix 1'!H80+'[2]Appendix 1'!H80+'[3]Appendix 1'!H80</f>
        <v>215</v>
      </c>
      <c r="G39" s="38">
        <f>+'[1]Appendix 1'!J80+'[2]Appendix 1'!J80+'[3]Appendix 1'!J80</f>
        <v>255</v>
      </c>
      <c r="H39" s="38">
        <f>+'[1]Appendix 1'!L80+'[2]Appendix 1'!L80+'[3]Appendix 1'!L80</f>
        <v>0</v>
      </c>
      <c r="I39" s="38">
        <f>+'[1]Appendix 1'!N80+'[2]Appendix 1'!N80+'[3]Appendix 1'!N80</f>
        <v>0</v>
      </c>
      <c r="J39" s="38">
        <f>'[3]Appendix 1'!P80</f>
        <v>161</v>
      </c>
      <c r="K39" s="29">
        <f t="shared" si="0"/>
        <v>0</v>
      </c>
      <c r="L39" s="29">
        <f t="shared" si="1"/>
        <v>0</v>
      </c>
      <c r="M39" s="29">
        <f t="shared" si="2"/>
        <v>61.298076923076927</v>
      </c>
      <c r="N39" s="35">
        <v>38.970588235294116</v>
      </c>
    </row>
    <row r="40" spans="1:14" ht="15.6" x14ac:dyDescent="0.3">
      <c r="B40" s="28">
        <v>34</v>
      </c>
      <c r="C40" s="56" t="s">
        <v>18</v>
      </c>
      <c r="D40" s="59">
        <f>'[1]Appendix 1'!D81</f>
        <v>184</v>
      </c>
      <c r="E40" s="38">
        <f>+'[1]Appendix 1'!F81+'[2]Appendix 1'!F81+'[3]Appendix 1'!F81</f>
        <v>11</v>
      </c>
      <c r="F40" s="38">
        <f>+'[1]Appendix 1'!H81+'[2]Appendix 1'!H81+'[3]Appendix 1'!H81</f>
        <v>0</v>
      </c>
      <c r="G40" s="38">
        <f>+'[1]Appendix 1'!J81+'[2]Appendix 1'!J81+'[3]Appendix 1'!J81</f>
        <v>5</v>
      </c>
      <c r="H40" s="38">
        <f>+'[1]Appendix 1'!L81+'[2]Appendix 1'!L81+'[3]Appendix 1'!L81</f>
        <v>0</v>
      </c>
      <c r="I40" s="38">
        <f>+'[1]Appendix 1'!N81+'[2]Appendix 1'!N81+'[3]Appendix 1'!N81</f>
        <v>10</v>
      </c>
      <c r="J40" s="38">
        <f>'[3]Appendix 1'!P81</f>
        <v>180</v>
      </c>
      <c r="K40" s="29">
        <f t="shared" si="0"/>
        <v>0</v>
      </c>
      <c r="L40" s="29">
        <f>IFERROR((I40/SUM($G40:$J40))*100,0)</f>
        <v>5.1282051282051277</v>
      </c>
      <c r="M40" s="29">
        <f t="shared" si="2"/>
        <v>2.5641025641025639</v>
      </c>
      <c r="N40" s="35">
        <v>3.6363636363636362</v>
      </c>
    </row>
    <row r="41" spans="1:14" ht="15.6" x14ac:dyDescent="0.3">
      <c r="B41" s="28">
        <v>35</v>
      </c>
      <c r="C41" s="56" t="s">
        <v>73</v>
      </c>
      <c r="D41" s="59">
        <f>'[1]Appendix 1'!D82</f>
        <v>2444</v>
      </c>
      <c r="E41" s="38">
        <f>+'[1]Appendix 1'!F82+'[2]Appendix 1'!F82+'[3]Appendix 1'!F82</f>
        <v>358</v>
      </c>
      <c r="F41" s="38">
        <f>+'[1]Appendix 1'!H82+'[2]Appendix 1'!H82+'[3]Appendix 1'!H82</f>
        <v>367</v>
      </c>
      <c r="G41" s="38">
        <f>+'[1]Appendix 1'!J82+'[2]Appendix 1'!J82+'[3]Appendix 1'!J82</f>
        <v>10</v>
      </c>
      <c r="H41" s="38">
        <f>+'[1]Appendix 1'!L82+'[2]Appendix 1'!L82+'[3]Appendix 1'!L82</f>
        <v>0</v>
      </c>
      <c r="I41" s="38">
        <f>+'[1]Appendix 1'!N82+'[2]Appendix 1'!N82+'[3]Appendix 1'!N82</f>
        <v>341</v>
      </c>
      <c r="J41" s="38">
        <f>'[3]Appendix 1'!P82</f>
        <v>2451</v>
      </c>
      <c r="K41" s="29">
        <f t="shared" si="0"/>
        <v>0</v>
      </c>
      <c r="L41" s="29">
        <f t="shared" si="1"/>
        <v>12.169878658101355</v>
      </c>
      <c r="M41" s="29">
        <f t="shared" si="2"/>
        <v>0.35688793718772305</v>
      </c>
      <c r="N41" s="35">
        <v>0.12239902080783352</v>
      </c>
    </row>
    <row r="42" spans="1:14" ht="15.6" x14ac:dyDescent="0.3">
      <c r="B42" s="28">
        <v>36</v>
      </c>
      <c r="C42" s="56" t="s">
        <v>51</v>
      </c>
      <c r="D42" s="59">
        <f>'[1]Appendix 1'!D83</f>
        <v>2672</v>
      </c>
      <c r="E42" s="38">
        <f>+'[1]Appendix 1'!F83+'[2]Appendix 1'!F83+'[3]Appendix 1'!F83</f>
        <v>156</v>
      </c>
      <c r="F42" s="38">
        <f>+'[1]Appendix 1'!H83+'[2]Appendix 1'!H83+'[3]Appendix 1'!H83</f>
        <v>1307</v>
      </c>
      <c r="G42" s="38">
        <f>+'[1]Appendix 1'!J83+'[2]Appendix 1'!J83+'[3]Appendix 1'!J83</f>
        <v>195</v>
      </c>
      <c r="H42" s="38">
        <f>+'[1]Appendix 1'!L83+'[2]Appendix 1'!L83+'[3]Appendix 1'!L83</f>
        <v>3</v>
      </c>
      <c r="I42" s="38">
        <f>+'[1]Appendix 1'!N83+'[2]Appendix 1'!N83+'[3]Appendix 1'!N83</f>
        <v>0</v>
      </c>
      <c r="J42" s="38">
        <f>'[3]Appendix 1'!P83</f>
        <v>2630</v>
      </c>
      <c r="K42" s="29">
        <f t="shared" si="0"/>
        <v>0.10608203677510608</v>
      </c>
      <c r="L42" s="29">
        <f t="shared" si="1"/>
        <v>0</v>
      </c>
      <c r="M42" s="29">
        <f t="shared" si="2"/>
        <v>6.8953323903818946</v>
      </c>
      <c r="N42" s="35">
        <v>4.4983934309175293</v>
      </c>
    </row>
    <row r="43" spans="1:14" s="36" customFormat="1" ht="15.6" x14ac:dyDescent="0.3">
      <c r="A43" s="25"/>
      <c r="B43" s="30">
        <v>37</v>
      </c>
      <c r="C43" s="56" t="s">
        <v>75</v>
      </c>
      <c r="D43" s="59">
        <f>'[1]Appendix 1'!D84</f>
        <v>3327</v>
      </c>
      <c r="E43" s="38">
        <f>+'[1]Appendix 1'!F84+'[2]Appendix 1'!F84+'[3]Appendix 1'!F84</f>
        <v>251</v>
      </c>
      <c r="F43" s="38">
        <f>+'[1]Appendix 1'!H84+'[2]Appendix 1'!H84+'[3]Appendix 1'!H84</f>
        <v>98</v>
      </c>
      <c r="G43" s="38">
        <f>+'[1]Appendix 1'!J84+'[2]Appendix 1'!J84+'[3]Appendix 1'!J84</f>
        <v>377</v>
      </c>
      <c r="H43" s="38">
        <f>+'[1]Appendix 1'!L84+'[2]Appendix 1'!L84+'[3]Appendix 1'!L84</f>
        <v>0</v>
      </c>
      <c r="I43" s="38">
        <f>+'[1]Appendix 1'!N84+'[2]Appendix 1'!N84+'[3]Appendix 1'!N84</f>
        <v>0</v>
      </c>
      <c r="J43" s="38">
        <f>'[3]Appendix 1'!P84</f>
        <v>3201</v>
      </c>
      <c r="K43" s="29">
        <f t="shared" si="0"/>
        <v>0</v>
      </c>
      <c r="L43" s="29">
        <f t="shared" si="1"/>
        <v>0</v>
      </c>
      <c r="M43" s="29">
        <f t="shared" si="2"/>
        <v>10.536612632755729</v>
      </c>
      <c r="N43" s="35">
        <v>6.9630872483221475</v>
      </c>
    </row>
    <row r="44" spans="1:14" ht="16.2" thickBot="1" x14ac:dyDescent="0.35">
      <c r="B44" s="31"/>
      <c r="C44" s="57" t="s">
        <v>14</v>
      </c>
      <c r="D44" s="43">
        <f>SUM(D7:D43)</f>
        <v>102814</v>
      </c>
      <c r="E44" s="21">
        <f>SUM(E7:E43)</f>
        <v>14603</v>
      </c>
      <c r="F44" s="21">
        <f>SUM(F7:F43)</f>
        <v>15410</v>
      </c>
      <c r="G44" s="21">
        <f t="shared" ref="G44:J44" si="3">SUM(G7:G43)</f>
        <v>13559</v>
      </c>
      <c r="H44" s="21">
        <f t="shared" si="3"/>
        <v>53</v>
      </c>
      <c r="I44" s="21">
        <f t="shared" si="3"/>
        <v>4578</v>
      </c>
      <c r="J44" s="21">
        <f t="shared" si="3"/>
        <v>99351</v>
      </c>
      <c r="K44" s="69">
        <f t="shared" ref="K44" si="4">IFERROR((H44/SUM($G44:$J44))*100,0)</f>
        <v>4.5090649220272075E-2</v>
      </c>
      <c r="L44" s="22">
        <f t="shared" ref="L44" si="5">IFERROR((I44/SUM($G44:$J44))*100,0)</f>
        <v>3.8948111722718033</v>
      </c>
      <c r="M44" s="22">
        <f>IFERROR((G44/SUM($G44:$J44))*100,0)</f>
        <v>11.535549297691869</v>
      </c>
      <c r="N44" s="22">
        <v>10.015603255598196</v>
      </c>
    </row>
    <row r="46" spans="1:14" x14ac:dyDescent="0.3">
      <c r="E46" s="27"/>
      <c r="F46" s="27"/>
      <c r="G46" s="27"/>
      <c r="H46" s="27"/>
      <c r="I46" s="27"/>
    </row>
    <row r="47" spans="1:14" hidden="1" x14ac:dyDescent="0.3">
      <c r="D47" s="27"/>
      <c r="E47" s="27"/>
      <c r="F47" s="27"/>
      <c r="G47" s="27"/>
      <c r="H47" s="27"/>
      <c r="I47" s="27"/>
      <c r="J47" s="27"/>
    </row>
    <row r="48" spans="1:14" hidden="1" x14ac:dyDescent="0.3">
      <c r="D48" s="27"/>
      <c r="E48" s="27"/>
      <c r="F48" s="27">
        <f>+'[4]Appendix 1'!H85+'[5]Appendix 1'!H85+'[6]Appendix 1'!H85</f>
        <v>9802</v>
      </c>
      <c r="G48" s="27">
        <f>+'[4]Appendix 1'!J85+'[5]Appendix 1'!J85+'[6]Appendix 1'!J85</f>
        <v>9471</v>
      </c>
      <c r="H48" s="27">
        <f>+'[4]Appendix 1'!L85+'[5]Appendix 1'!L85+'[6]Appendix 1'!L85</f>
        <v>51</v>
      </c>
      <c r="I48" s="27">
        <f>+'[4]Appendix 1'!N85+'[5]Appendix 1'!N85+'[6]Appendix 1'!N85</f>
        <v>2566</v>
      </c>
      <c r="J48" s="27">
        <f>'[4]Appendix 1'!$P$85</f>
        <v>103859</v>
      </c>
    </row>
    <row r="49" spans="5:15" hidden="1" x14ac:dyDescent="0.3"/>
    <row r="50" spans="5:15" hidden="1" x14ac:dyDescent="0.3">
      <c r="E50" s="27"/>
      <c r="F50" s="27">
        <f t="shared" ref="F50:I50" si="6">F44-F48</f>
        <v>5608</v>
      </c>
      <c r="G50" s="27">
        <f t="shared" si="6"/>
        <v>4088</v>
      </c>
      <c r="H50" s="27">
        <f t="shared" si="6"/>
        <v>2</v>
      </c>
      <c r="I50" s="27">
        <f t="shared" si="6"/>
        <v>2012</v>
      </c>
      <c r="J50" s="27">
        <f>J44-J48</f>
        <v>-4508</v>
      </c>
    </row>
    <row r="51" spans="5:15" hidden="1" x14ac:dyDescent="0.3"/>
    <row r="53" spans="5:15" x14ac:dyDescent="0.3">
      <c r="E53" s="73"/>
      <c r="F53" s="73"/>
      <c r="G53" s="73"/>
      <c r="H53" s="73"/>
      <c r="I53" s="73"/>
      <c r="J53" s="73"/>
      <c r="K53" s="73"/>
      <c r="L53" s="73"/>
      <c r="M53" s="73"/>
      <c r="N53" s="73"/>
      <c r="O53" s="73"/>
    </row>
  </sheetData>
  <sheetProtection algorithmName="SHA-512" hashValue="YhtEyjDswaO/W7i1OHGcpKiT534F9unpAfcIdtNCBrLEze5Vi6sGKQ+OZZ/AILqbMZQQz9bh9GZPpiVOVbSrgA==" saltValue="ArjVAjuZbx9s2hr3dHCEug==" spinCount="100000" sheet="1" objects="1" scenarios="1"/>
  <sortState ref="C8:C44">
    <sortCondition ref="C8:C44"/>
  </sortState>
  <mergeCells count="13">
    <mergeCell ref="M4:N4"/>
    <mergeCell ref="B3:N3"/>
    <mergeCell ref="B4:B6"/>
    <mergeCell ref="C4:C6"/>
    <mergeCell ref="D4:D5"/>
    <mergeCell ref="E4:E5"/>
    <mergeCell ref="F4:F5"/>
    <mergeCell ref="L4:L5"/>
    <mergeCell ref="G4:G5"/>
    <mergeCell ref="H4:H5"/>
    <mergeCell ref="I4:I5"/>
    <mergeCell ref="J4:J5"/>
    <mergeCell ref="K4:K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49"/>
  <sheetViews>
    <sheetView zoomScale="59" zoomScaleNormal="59" workbookViewId="0">
      <selection activeCell="B3" sqref="B3:N44"/>
    </sheetView>
  </sheetViews>
  <sheetFormatPr defaultColWidth="9.21875" defaultRowHeight="14.4" x14ac:dyDescent="0.3"/>
  <cols>
    <col min="1" max="1" width="15.88671875" style="25" customWidth="1"/>
    <col min="2" max="2" width="7.5546875" style="25" customWidth="1"/>
    <col min="3" max="3" width="49.77734375" style="25" customWidth="1"/>
    <col min="4" max="4" width="21.77734375" style="25" bestFit="1" customWidth="1"/>
    <col min="5" max="5" width="22.77734375" style="25" bestFit="1" customWidth="1"/>
    <col min="6" max="6" width="19.5546875" style="25" bestFit="1" customWidth="1"/>
    <col min="7" max="7" width="15.77734375" style="25" customWidth="1"/>
    <col min="8" max="8" width="25.21875" style="25" bestFit="1" customWidth="1"/>
    <col min="9" max="9" width="25.21875" style="25" customWidth="1"/>
    <col min="10" max="10" width="20.21875" style="25" customWidth="1"/>
    <col min="11" max="11" width="19.77734375" style="25" customWidth="1"/>
    <col min="12" max="12" width="17.44140625" style="25" customWidth="1"/>
    <col min="13" max="13" width="28.44140625" style="25" customWidth="1"/>
    <col min="14" max="14" width="16.77734375" style="25" customWidth="1"/>
    <col min="15" max="15" width="13.21875" style="25" customWidth="1"/>
    <col min="16" max="16" width="12.77734375" style="25" bestFit="1" customWidth="1"/>
    <col min="17" max="17" width="12.44140625" style="25" customWidth="1"/>
    <col min="18" max="18" width="15.21875" style="25" customWidth="1"/>
    <col min="19" max="19" width="19.77734375" style="25" customWidth="1"/>
    <col min="20" max="20" width="20.77734375" style="25" customWidth="1"/>
    <col min="21" max="16384" width="9.21875" style="25"/>
  </cols>
  <sheetData>
    <row r="2" spans="2:14" ht="15" thickBot="1" x14ac:dyDescent="0.35"/>
    <row r="3" spans="2:14" ht="25.5" customHeight="1" thickBot="1" x14ac:dyDescent="0.35">
      <c r="B3" s="86" t="s">
        <v>90</v>
      </c>
      <c r="C3" s="87"/>
      <c r="D3" s="87"/>
      <c r="E3" s="87"/>
      <c r="F3" s="87"/>
      <c r="G3" s="87"/>
      <c r="H3" s="87"/>
      <c r="I3" s="87"/>
      <c r="J3" s="87"/>
      <c r="K3" s="87"/>
      <c r="L3" s="87"/>
      <c r="M3" s="87"/>
      <c r="N3" s="88"/>
    </row>
    <row r="4" spans="2:14" ht="51.75" customHeight="1" x14ac:dyDescent="0.3">
      <c r="B4" s="89" t="s">
        <v>7</v>
      </c>
      <c r="C4" s="91" t="s">
        <v>8</v>
      </c>
      <c r="D4" s="93" t="s">
        <v>9</v>
      </c>
      <c r="E4" s="95" t="s">
        <v>10</v>
      </c>
      <c r="F4" s="97" t="s">
        <v>11</v>
      </c>
      <c r="G4" s="97" t="s">
        <v>12</v>
      </c>
      <c r="H4" s="97" t="s">
        <v>40</v>
      </c>
      <c r="I4" s="97" t="s">
        <v>41</v>
      </c>
      <c r="J4" s="97" t="s">
        <v>13</v>
      </c>
      <c r="K4" s="97" t="s">
        <v>77</v>
      </c>
      <c r="L4" s="95" t="s">
        <v>78</v>
      </c>
      <c r="M4" s="84" t="s">
        <v>83</v>
      </c>
      <c r="N4" s="85"/>
    </row>
    <row r="5" spans="2:14" ht="70.5" customHeight="1" x14ac:dyDescent="0.3">
      <c r="B5" s="89"/>
      <c r="C5" s="91"/>
      <c r="D5" s="94"/>
      <c r="E5" s="96"/>
      <c r="F5" s="91"/>
      <c r="G5" s="91"/>
      <c r="H5" s="91"/>
      <c r="I5" s="91"/>
      <c r="J5" s="91"/>
      <c r="K5" s="91"/>
      <c r="L5" s="91"/>
      <c r="M5" s="64" t="s">
        <v>88</v>
      </c>
      <c r="N5" s="33" t="s">
        <v>86</v>
      </c>
    </row>
    <row r="6" spans="2:14" ht="21" customHeight="1" thickBot="1" x14ac:dyDescent="0.35">
      <c r="B6" s="90"/>
      <c r="C6" s="92"/>
      <c r="D6" s="58">
        <v>-1</v>
      </c>
      <c r="E6" s="50">
        <v>-2</v>
      </c>
      <c r="F6" s="50">
        <v>-3</v>
      </c>
      <c r="G6" s="50">
        <v>-4</v>
      </c>
      <c r="H6" s="50">
        <v>-5</v>
      </c>
      <c r="I6" s="50">
        <v>-6</v>
      </c>
      <c r="J6" s="50">
        <v>-7</v>
      </c>
      <c r="K6" s="50">
        <v>-8</v>
      </c>
      <c r="L6" s="50">
        <v>-9</v>
      </c>
      <c r="M6" s="65">
        <v>-10</v>
      </c>
      <c r="N6" s="60">
        <v>-11</v>
      </c>
    </row>
    <row r="7" spans="2:14" ht="15.6" x14ac:dyDescent="0.3">
      <c r="B7" s="34">
        <v>1</v>
      </c>
      <c r="C7" s="54" t="s">
        <v>76</v>
      </c>
      <c r="D7" s="59">
        <f>'[1]Appendix 3'!D48</f>
        <v>23430</v>
      </c>
      <c r="E7" s="38">
        <f>+'[1]Appendix 3'!F48+'[2]Appendix 3'!F48+'[3]Appendix 3'!F48</f>
        <v>73122</v>
      </c>
      <c r="F7" s="38">
        <f>+'[1]Appendix 3'!H48+'[2]Appendix 3'!H48+'[3]Appendix 3'!H48</f>
        <v>0</v>
      </c>
      <c r="G7" s="38">
        <f>+'[1]Appendix 3'!J48+'[2]Appendix 3'!J48+'[3]Appendix 3'!J48</f>
        <v>75260</v>
      </c>
      <c r="H7" s="38">
        <f>+'[1]Appendix 3'!L48+'[2]Appendix 3'!L48+'[3]Appendix 3'!L48</f>
        <v>923</v>
      </c>
      <c r="I7" s="38">
        <f>+'[1]Appendix 3'!N48+'[2]Appendix 3'!N48+'[3]Appendix 3'!N48</f>
        <v>2663</v>
      </c>
      <c r="J7" s="38">
        <f>'[3]Appendix 3'!P48</f>
        <v>20591</v>
      </c>
      <c r="K7" s="29">
        <f t="shared" ref="K7" si="0">IFERROR((H7/SUM($G7:$J7))*100,0)</f>
        <v>0.92822591188390646</v>
      </c>
      <c r="L7" s="29">
        <f t="shared" ref="L7" si="1">IFERROR((I7/SUM($G7:$J7))*100,0)</f>
        <v>2.6780775767571425</v>
      </c>
      <c r="M7" s="29">
        <f t="shared" ref="M7" si="2">IFERROR((G7/SUM($G7:$J7))*100,0)</f>
        <v>75.686112815149286</v>
      </c>
      <c r="N7" s="72">
        <v>75.017918442793018</v>
      </c>
    </row>
    <row r="8" spans="2:14" ht="15.6" x14ac:dyDescent="0.3">
      <c r="B8" s="28">
        <v>2</v>
      </c>
      <c r="C8" s="55" t="s">
        <v>53</v>
      </c>
      <c r="D8" s="59">
        <f>'[1]Appendix 3'!D49</f>
        <v>2005</v>
      </c>
      <c r="E8" s="38">
        <f>+'[1]Appendix 3'!F49+'[2]Appendix 3'!F49+'[3]Appendix 3'!F49</f>
        <v>353</v>
      </c>
      <c r="F8" s="38">
        <f>+'[1]Appendix 3'!H49+'[2]Appendix 3'!H49+'[3]Appendix 3'!H49</f>
        <v>129</v>
      </c>
      <c r="G8" s="38">
        <f>+'[1]Appendix 3'!J49+'[2]Appendix 3'!J49+'[3]Appendix 3'!J49</f>
        <v>278</v>
      </c>
      <c r="H8" s="38">
        <f>+'[1]Appendix 3'!L49+'[2]Appendix 3'!L49+'[3]Appendix 3'!L49</f>
        <v>7</v>
      </c>
      <c r="I8" s="38">
        <f>+'[1]Appendix 3'!N49+'[2]Appendix 3'!N49+'[3]Appendix 3'!N49</f>
        <v>0</v>
      </c>
      <c r="J8" s="38">
        <f>'[3]Appendix 3'!P49</f>
        <v>2073</v>
      </c>
      <c r="K8" s="29">
        <f t="shared" ref="K8:K43" si="3">IFERROR((H8/SUM($G8:$J8))*100,0)</f>
        <v>0.29686174724342662</v>
      </c>
      <c r="L8" s="29">
        <f t="shared" ref="L8:L43" si="4">IFERROR((I8/SUM($G8:$J8))*100,0)</f>
        <v>0</v>
      </c>
      <c r="M8" s="29">
        <f t="shared" ref="M8:M43" si="5">IFERROR((G8/SUM($G8:$J8))*100,0)</f>
        <v>11.789652247667515</v>
      </c>
      <c r="N8" s="72">
        <v>14.71714164185453</v>
      </c>
    </row>
    <row r="9" spans="2:14" ht="15.6" x14ac:dyDescent="0.3">
      <c r="B9" s="28">
        <v>3</v>
      </c>
      <c r="C9" s="55" t="s">
        <v>57</v>
      </c>
      <c r="D9" s="59">
        <f>'[1]Appendix 3'!D50</f>
        <v>1759</v>
      </c>
      <c r="E9" s="38">
        <f>+'[1]Appendix 3'!F50+'[2]Appendix 3'!F50+'[3]Appendix 3'!F50</f>
        <v>756</v>
      </c>
      <c r="F9" s="38">
        <f>+'[1]Appendix 3'!H50+'[2]Appendix 3'!H50+'[3]Appendix 3'!H50</f>
        <v>371</v>
      </c>
      <c r="G9" s="38">
        <f>+'[1]Appendix 3'!J50+'[2]Appendix 3'!J50+'[3]Appendix 3'!J50</f>
        <v>650</v>
      </c>
      <c r="H9" s="38">
        <f>+'[1]Appendix 3'!L50+'[2]Appendix 3'!L50+'[3]Appendix 3'!L50</f>
        <v>0</v>
      </c>
      <c r="I9" s="38">
        <f>+'[1]Appendix 3'!N50+'[2]Appendix 3'!N50+'[3]Appendix 3'!N50</f>
        <v>13</v>
      </c>
      <c r="J9" s="38">
        <f>'[3]Appendix 3'!P50</f>
        <v>1813</v>
      </c>
      <c r="K9" s="29">
        <f t="shared" si="3"/>
        <v>0</v>
      </c>
      <c r="L9" s="29">
        <f t="shared" si="4"/>
        <v>0.52504038772213246</v>
      </c>
      <c r="M9" s="29">
        <f t="shared" si="5"/>
        <v>26.252019386106625</v>
      </c>
      <c r="N9" s="72">
        <v>35.152603231597844</v>
      </c>
    </row>
    <row r="10" spans="2:14" ht="15.6" x14ac:dyDescent="0.3">
      <c r="B10" s="28">
        <v>4</v>
      </c>
      <c r="C10" s="55" t="s">
        <v>54</v>
      </c>
      <c r="D10" s="59">
        <f>'[1]Appendix 3'!D51</f>
        <v>403</v>
      </c>
      <c r="E10" s="38">
        <f>+'[1]Appendix 3'!F51+'[2]Appendix 3'!F51+'[3]Appendix 3'!F51</f>
        <v>1265</v>
      </c>
      <c r="F10" s="38">
        <f>+'[1]Appendix 3'!H51+'[2]Appendix 3'!H51+'[3]Appendix 3'!H51</f>
        <v>95</v>
      </c>
      <c r="G10" s="38">
        <f>+'[1]Appendix 3'!J51+'[2]Appendix 3'!J51+'[3]Appendix 3'!J51</f>
        <v>1226</v>
      </c>
      <c r="H10" s="38">
        <f>+'[1]Appendix 3'!L51+'[2]Appendix 3'!L51+'[3]Appendix 3'!L51</f>
        <v>0</v>
      </c>
      <c r="I10" s="38">
        <f>+'[1]Appendix 3'!N51+'[2]Appendix 3'!N51+'[3]Appendix 3'!N51</f>
        <v>0</v>
      </c>
      <c r="J10" s="38">
        <f>'[3]Appendix 3'!P51</f>
        <v>442</v>
      </c>
      <c r="K10" s="29">
        <f t="shared" si="3"/>
        <v>0</v>
      </c>
      <c r="L10" s="29">
        <f t="shared" si="4"/>
        <v>0</v>
      </c>
      <c r="M10" s="29">
        <f t="shared" si="5"/>
        <v>73.501199040767389</v>
      </c>
      <c r="N10" s="72">
        <v>73.0793254216115</v>
      </c>
    </row>
    <row r="11" spans="2:14" ht="15.6" x14ac:dyDescent="0.3">
      <c r="B11" s="28">
        <v>5</v>
      </c>
      <c r="C11" s="55" t="s">
        <v>63</v>
      </c>
      <c r="D11" s="59">
        <f>'[1]Appendix 3'!D52</f>
        <v>3725</v>
      </c>
      <c r="E11" s="38">
        <f>+'[1]Appendix 3'!F52+'[2]Appendix 3'!F52+'[3]Appendix 3'!F52</f>
        <v>2702</v>
      </c>
      <c r="F11" s="38">
        <f>+'[1]Appendix 3'!H52+'[2]Appendix 3'!H52+'[3]Appendix 3'!H52</f>
        <v>6347</v>
      </c>
      <c r="G11" s="38">
        <f>+'[1]Appendix 3'!J52+'[2]Appendix 3'!J52+'[3]Appendix 3'!J52</f>
        <v>2151</v>
      </c>
      <c r="H11" s="38">
        <f>+'[1]Appendix 3'!L52+'[2]Appendix 3'!L52+'[3]Appendix 3'!L52</f>
        <v>0</v>
      </c>
      <c r="I11" s="38">
        <f>+'[1]Appendix 3'!N52+'[2]Appendix 3'!N52+'[3]Appendix 3'!N52</f>
        <v>1</v>
      </c>
      <c r="J11" s="38">
        <f>'[3]Appendix 3'!P52</f>
        <v>4275</v>
      </c>
      <c r="K11" s="29">
        <f t="shared" si="3"/>
        <v>0</v>
      </c>
      <c r="L11" s="29">
        <f t="shared" si="4"/>
        <v>1.5559358954411079E-2</v>
      </c>
      <c r="M11" s="29">
        <f t="shared" si="5"/>
        <v>33.468181110938225</v>
      </c>
      <c r="N11" s="72">
        <v>38.824109049104941</v>
      </c>
    </row>
    <row r="12" spans="2:14" ht="15.6" x14ac:dyDescent="0.3">
      <c r="B12" s="28">
        <v>6</v>
      </c>
      <c r="C12" s="55" t="s">
        <v>68</v>
      </c>
      <c r="D12" s="59">
        <f>'[1]Appendix 3'!D53</f>
        <v>45291</v>
      </c>
      <c r="E12" s="38">
        <f>+'[1]Appendix 3'!F53+'[2]Appendix 3'!F53+'[3]Appendix 3'!F53</f>
        <v>42559</v>
      </c>
      <c r="F12" s="38">
        <f>+'[1]Appendix 3'!H53+'[2]Appendix 3'!H53+'[3]Appendix 3'!H53</f>
        <v>0</v>
      </c>
      <c r="G12" s="38">
        <f>+'[1]Appendix 3'!J53+'[2]Appendix 3'!J53+'[3]Appendix 3'!J53</f>
        <v>47864</v>
      </c>
      <c r="H12" s="38">
        <f>+'[1]Appendix 3'!L53+'[2]Appendix 3'!L53+'[3]Appendix 3'!L53</f>
        <v>0</v>
      </c>
      <c r="I12" s="38">
        <f>+'[1]Appendix 3'!N53+'[2]Appendix 3'!N53+'[3]Appendix 3'!N53</f>
        <v>0</v>
      </c>
      <c r="J12" s="38">
        <f>'[3]Appendix 3'!P53</f>
        <v>39986</v>
      </c>
      <c r="K12" s="29">
        <f t="shared" si="3"/>
        <v>0</v>
      </c>
      <c r="L12" s="29">
        <f t="shared" si="4"/>
        <v>0</v>
      </c>
      <c r="M12" s="29">
        <f t="shared" si="5"/>
        <v>54.483779169038137</v>
      </c>
      <c r="N12" s="72">
        <v>52.648183356663814</v>
      </c>
    </row>
    <row r="13" spans="2:14" ht="15.6" x14ac:dyDescent="0.3">
      <c r="B13" s="28">
        <v>7</v>
      </c>
      <c r="C13" s="55" t="s">
        <v>59</v>
      </c>
      <c r="D13" s="59">
        <f>'[1]Appendix 3'!D54</f>
        <v>10929</v>
      </c>
      <c r="E13" s="38">
        <f>+'[1]Appendix 3'!F54+'[2]Appendix 3'!F54+'[3]Appendix 3'!F54</f>
        <v>7129</v>
      </c>
      <c r="F13" s="38">
        <f>+'[1]Appendix 3'!H54+'[2]Appendix 3'!H54+'[3]Appendix 3'!H54</f>
        <v>1464</v>
      </c>
      <c r="G13" s="38">
        <f>+'[1]Appendix 3'!J54+'[2]Appendix 3'!J54+'[3]Appendix 3'!J54</f>
        <v>7680</v>
      </c>
      <c r="H13" s="38">
        <f>+'[1]Appendix 3'!L54+'[2]Appendix 3'!L54+'[3]Appendix 3'!L54</f>
        <v>0</v>
      </c>
      <c r="I13" s="38">
        <f>+'[1]Appendix 3'!N54+'[2]Appendix 3'!N54+'[3]Appendix 3'!N54</f>
        <v>0</v>
      </c>
      <c r="J13" s="38">
        <f>'[3]Appendix 3'!P54</f>
        <v>10378</v>
      </c>
      <c r="K13" s="29">
        <f t="shared" si="3"/>
        <v>0</v>
      </c>
      <c r="L13" s="29">
        <f t="shared" si="4"/>
        <v>0</v>
      </c>
      <c r="M13" s="29">
        <f t="shared" si="5"/>
        <v>42.529626758223507</v>
      </c>
      <c r="N13" s="72">
        <v>39.99011640676477</v>
      </c>
    </row>
    <row r="14" spans="2:14" ht="15.6" x14ac:dyDescent="0.3">
      <c r="B14" s="28">
        <v>8</v>
      </c>
      <c r="C14" s="56" t="s">
        <v>61</v>
      </c>
      <c r="D14" s="59">
        <f>'[1]Appendix 3'!D55</f>
        <v>554</v>
      </c>
      <c r="E14" s="38">
        <f>+'[1]Appendix 3'!F55+'[2]Appendix 3'!F55+'[3]Appendix 3'!F55</f>
        <v>429</v>
      </c>
      <c r="F14" s="38">
        <f>+'[1]Appendix 3'!H55+'[2]Appendix 3'!H55+'[3]Appendix 3'!H55</f>
        <v>2</v>
      </c>
      <c r="G14" s="38">
        <f>+'[1]Appendix 3'!J55+'[2]Appendix 3'!J55+'[3]Appendix 3'!J55</f>
        <v>304</v>
      </c>
      <c r="H14" s="38">
        <f>+'[1]Appendix 3'!L55+'[2]Appendix 3'!L55+'[3]Appendix 3'!L55</f>
        <v>0</v>
      </c>
      <c r="I14" s="38">
        <f>+'[1]Appendix 3'!N55+'[2]Appendix 3'!N55+'[3]Appendix 3'!N55</f>
        <v>48</v>
      </c>
      <c r="J14" s="38">
        <f>'[3]Appendix 3'!P55</f>
        <v>631</v>
      </c>
      <c r="K14" s="29">
        <f t="shared" si="3"/>
        <v>0</v>
      </c>
      <c r="L14" s="29">
        <f t="shared" si="4"/>
        <v>4.8830111902339777</v>
      </c>
      <c r="M14" s="29">
        <f t="shared" si="5"/>
        <v>30.925737538148525</v>
      </c>
      <c r="N14" s="72">
        <v>13.568215892053972</v>
      </c>
    </row>
    <row r="15" spans="2:14" ht="15.6" x14ac:dyDescent="0.3">
      <c r="B15" s="28">
        <v>9</v>
      </c>
      <c r="C15" s="55" t="s">
        <v>62</v>
      </c>
      <c r="D15" s="59">
        <f>'[1]Appendix 3'!D56</f>
        <v>126</v>
      </c>
      <c r="E15" s="38">
        <f>+'[1]Appendix 3'!F56+'[2]Appendix 3'!F56+'[3]Appendix 3'!F56</f>
        <v>88</v>
      </c>
      <c r="F15" s="38">
        <f>+'[1]Appendix 3'!H56+'[2]Appendix 3'!H56+'[3]Appendix 3'!H56</f>
        <v>0</v>
      </c>
      <c r="G15" s="38">
        <f>+'[1]Appendix 3'!J56+'[2]Appendix 3'!J56+'[3]Appendix 3'!J56</f>
        <v>74</v>
      </c>
      <c r="H15" s="38">
        <f>+'[1]Appendix 3'!L56+'[2]Appendix 3'!L56+'[3]Appendix 3'!L56</f>
        <v>0</v>
      </c>
      <c r="I15" s="38">
        <f>+'[1]Appendix 3'!N56+'[2]Appendix 3'!N56+'[3]Appendix 3'!N56</f>
        <v>0</v>
      </c>
      <c r="J15" s="38">
        <f>'[3]Appendix 3'!P56</f>
        <v>140</v>
      </c>
      <c r="K15" s="29">
        <f t="shared" si="3"/>
        <v>0</v>
      </c>
      <c r="L15" s="29">
        <f t="shared" si="4"/>
        <v>0</v>
      </c>
      <c r="M15" s="29">
        <f t="shared" si="5"/>
        <v>34.579439252336449</v>
      </c>
      <c r="N15" s="72">
        <v>28.8135593220339</v>
      </c>
    </row>
    <row r="16" spans="2:14" ht="15.6" x14ac:dyDescent="0.3">
      <c r="B16" s="28">
        <v>10</v>
      </c>
      <c r="C16" s="55" t="s">
        <v>67</v>
      </c>
      <c r="D16" s="59">
        <f>'[1]Appendix 3'!D57</f>
        <v>2705</v>
      </c>
      <c r="E16" s="38">
        <f>+'[1]Appendix 3'!F57+'[2]Appendix 3'!F57+'[3]Appendix 3'!F57</f>
        <v>1494</v>
      </c>
      <c r="F16" s="38">
        <f>+'[1]Appendix 3'!H57+'[2]Appendix 3'!H57+'[3]Appendix 3'!H57</f>
        <v>1987</v>
      </c>
      <c r="G16" s="38">
        <f>+'[1]Appendix 3'!J57+'[2]Appendix 3'!J57+'[3]Appendix 3'!J57</f>
        <v>1464</v>
      </c>
      <c r="H16" s="38">
        <f>+'[1]Appendix 3'!L57+'[2]Appendix 3'!L57+'[3]Appendix 3'!L57</f>
        <v>5</v>
      </c>
      <c r="I16" s="38">
        <f>+'[1]Appendix 3'!N57+'[2]Appendix 3'!N57+'[3]Appendix 3'!N57</f>
        <v>318</v>
      </c>
      <c r="J16" s="38">
        <f>'[3]Appendix 3'!P57</f>
        <v>2412</v>
      </c>
      <c r="K16" s="29">
        <f t="shared" si="3"/>
        <v>0.11907597046915933</v>
      </c>
      <c r="L16" s="29">
        <f t="shared" si="4"/>
        <v>7.5732317218385328</v>
      </c>
      <c r="M16" s="29">
        <f t="shared" si="5"/>
        <v>34.86544415336985</v>
      </c>
      <c r="N16" s="72">
        <v>38.148479427549191</v>
      </c>
    </row>
    <row r="17" spans="2:14" ht="15.6" x14ac:dyDescent="0.3">
      <c r="B17" s="28">
        <v>11</v>
      </c>
      <c r="C17" s="55" t="s">
        <v>15</v>
      </c>
      <c r="D17" s="59">
        <f>'[1]Appendix 3'!D58</f>
        <v>41356</v>
      </c>
      <c r="E17" s="38">
        <f>+'[1]Appendix 3'!F58+'[2]Appendix 3'!F58+'[3]Appendix 3'!F58</f>
        <v>39340</v>
      </c>
      <c r="F17" s="38">
        <f>+'[1]Appendix 3'!H58+'[2]Appendix 3'!H58+'[3]Appendix 3'!H58</f>
        <v>0</v>
      </c>
      <c r="G17" s="38">
        <f>+'[1]Appendix 3'!J58+'[2]Appendix 3'!J58+'[3]Appendix 3'!J58</f>
        <v>30810</v>
      </c>
      <c r="H17" s="38">
        <f>+'[1]Appendix 3'!L58+'[2]Appendix 3'!L58+'[3]Appendix 3'!L58</f>
        <v>0</v>
      </c>
      <c r="I17" s="38">
        <f>+'[1]Appendix 3'!N58+'[2]Appendix 3'!N58+'[3]Appendix 3'!N58</f>
        <v>5975</v>
      </c>
      <c r="J17" s="38">
        <f>'[3]Appendix 3'!P58</f>
        <v>43911</v>
      </c>
      <c r="K17" s="29">
        <f t="shared" si="3"/>
        <v>0</v>
      </c>
      <c r="L17" s="29">
        <f t="shared" si="4"/>
        <v>7.404332308912462</v>
      </c>
      <c r="M17" s="29">
        <f t="shared" si="5"/>
        <v>38.180331119262419</v>
      </c>
      <c r="N17" s="72">
        <v>42.625291809467043</v>
      </c>
    </row>
    <row r="18" spans="2:14" ht="15.6" x14ac:dyDescent="0.3">
      <c r="B18" s="28">
        <v>12</v>
      </c>
      <c r="C18" s="55" t="s">
        <v>71</v>
      </c>
      <c r="D18" s="59">
        <f>'[1]Appendix 3'!D59</f>
        <v>5008</v>
      </c>
      <c r="E18" s="38">
        <f>+'[1]Appendix 3'!F59+'[2]Appendix 3'!F59+'[3]Appendix 3'!F59</f>
        <v>4033</v>
      </c>
      <c r="F18" s="38">
        <f>+'[1]Appendix 3'!H59+'[2]Appendix 3'!H59+'[3]Appendix 3'!H59</f>
        <v>141</v>
      </c>
      <c r="G18" s="38">
        <f>+'[1]Appendix 3'!J59+'[2]Appendix 3'!J59+'[3]Appendix 3'!J59</f>
        <v>3911</v>
      </c>
      <c r="H18" s="38">
        <f>+'[1]Appendix 3'!L59+'[2]Appendix 3'!L59+'[3]Appendix 3'!L59</f>
        <v>232</v>
      </c>
      <c r="I18" s="38">
        <f>+'[1]Appendix 3'!N59+'[2]Appendix 3'!N59+'[3]Appendix 3'!N59</f>
        <v>2</v>
      </c>
      <c r="J18" s="38">
        <f>'[3]Appendix 3'!P59</f>
        <v>4896</v>
      </c>
      <c r="K18" s="29">
        <f t="shared" si="3"/>
        <v>2.5660878221435679</v>
      </c>
      <c r="L18" s="29">
        <f t="shared" si="4"/>
        <v>2.2121446742616967E-2</v>
      </c>
      <c r="M18" s="29">
        <f t="shared" si="5"/>
        <v>43.258489105187479</v>
      </c>
      <c r="N18" s="72">
        <v>47.702768334142789</v>
      </c>
    </row>
    <row r="19" spans="2:14" ht="15.6" x14ac:dyDescent="0.3">
      <c r="B19" s="28">
        <v>13</v>
      </c>
      <c r="C19" s="55" t="s">
        <v>47</v>
      </c>
      <c r="D19" s="59">
        <f>'[1]Appendix 3'!D60</f>
        <v>4131</v>
      </c>
      <c r="E19" s="38">
        <f>+'[1]Appendix 3'!F60+'[2]Appendix 3'!F60+'[3]Appendix 3'!F60</f>
        <v>2152</v>
      </c>
      <c r="F19" s="38">
        <f>+'[1]Appendix 3'!H60+'[2]Appendix 3'!H60+'[3]Appendix 3'!H60</f>
        <v>4240</v>
      </c>
      <c r="G19" s="38">
        <f>+'[1]Appendix 3'!J60+'[2]Appendix 3'!J60+'[3]Appendix 3'!J60</f>
        <v>2513</v>
      </c>
      <c r="H19" s="38">
        <f>+'[1]Appendix 3'!L60+'[2]Appendix 3'!L60+'[3]Appendix 3'!L60</f>
        <v>0</v>
      </c>
      <c r="I19" s="38">
        <f>+'[1]Appendix 3'!N60+'[2]Appendix 3'!N60+'[3]Appendix 3'!N60</f>
        <v>0</v>
      </c>
      <c r="J19" s="38">
        <f>'[3]Appendix 3'!P60</f>
        <v>3770</v>
      </c>
      <c r="K19" s="29">
        <f t="shared" si="3"/>
        <v>0</v>
      </c>
      <c r="L19" s="29">
        <f t="shared" si="4"/>
        <v>0</v>
      </c>
      <c r="M19" s="29">
        <f t="shared" si="5"/>
        <v>39.99681680725768</v>
      </c>
      <c r="N19" s="72">
        <v>22.654933533046247</v>
      </c>
    </row>
    <row r="20" spans="2:14" ht="15.6" x14ac:dyDescent="0.3">
      <c r="B20" s="28">
        <v>14</v>
      </c>
      <c r="C20" s="55" t="s">
        <v>55</v>
      </c>
      <c r="D20" s="59">
        <f>'[1]Appendix 3'!D61</f>
        <v>11661</v>
      </c>
      <c r="E20" s="38">
        <f>+'[1]Appendix 3'!F61+'[2]Appendix 3'!F61+'[3]Appendix 3'!F61</f>
        <v>27593</v>
      </c>
      <c r="F20" s="38">
        <f>+'[1]Appendix 3'!H61+'[2]Appendix 3'!H61+'[3]Appendix 3'!H61</f>
        <v>4391</v>
      </c>
      <c r="G20" s="38">
        <f>+'[1]Appendix 3'!J61+'[2]Appendix 3'!J61+'[3]Appendix 3'!J61</f>
        <v>27248</v>
      </c>
      <c r="H20" s="38">
        <f>+'[1]Appendix 3'!L61+'[2]Appendix 3'!L61+'[3]Appendix 3'!L61</f>
        <v>53</v>
      </c>
      <c r="I20" s="38">
        <f>+'[1]Appendix 3'!N61+'[2]Appendix 3'!N61+'[3]Appendix 3'!N61</f>
        <v>487</v>
      </c>
      <c r="J20" s="38">
        <f>'[3]Appendix 3'!P61</f>
        <v>11466</v>
      </c>
      <c r="K20" s="29">
        <f t="shared" si="3"/>
        <v>0.1350180873286799</v>
      </c>
      <c r="L20" s="29">
        <f t="shared" si="4"/>
        <v>1.2406378967748508</v>
      </c>
      <c r="M20" s="29">
        <f t="shared" si="5"/>
        <v>69.414581953431494</v>
      </c>
      <c r="N20" s="72">
        <v>72.315965947440617</v>
      </c>
    </row>
    <row r="21" spans="2:14" ht="15.6" x14ac:dyDescent="0.3">
      <c r="B21" s="28">
        <v>15</v>
      </c>
      <c r="C21" s="55" t="s">
        <v>70</v>
      </c>
      <c r="D21" s="59">
        <f>'[1]Appendix 3'!D62</f>
        <v>1177</v>
      </c>
      <c r="E21" s="38">
        <f>+'[1]Appendix 3'!F62+'[2]Appendix 3'!F62+'[3]Appendix 3'!F62</f>
        <v>3665</v>
      </c>
      <c r="F21" s="38">
        <f>+'[1]Appendix 3'!H62+'[2]Appendix 3'!H62+'[3]Appendix 3'!H62</f>
        <v>3203</v>
      </c>
      <c r="G21" s="38">
        <f>+'[1]Appendix 3'!J62+'[2]Appendix 3'!J62+'[3]Appendix 3'!J62</f>
        <v>1966</v>
      </c>
      <c r="H21" s="38">
        <f>+'[1]Appendix 3'!L62+'[2]Appendix 3'!L62+'[3]Appendix 3'!L62</f>
        <v>11</v>
      </c>
      <c r="I21" s="38">
        <f>+'[1]Appendix 3'!N62+'[2]Appendix 3'!N62+'[3]Appendix 3'!N62</f>
        <v>104</v>
      </c>
      <c r="J21" s="38">
        <f>'[3]Appendix 3'!P62</f>
        <v>2765</v>
      </c>
      <c r="K21" s="29">
        <f t="shared" si="3"/>
        <v>0.2269913330581923</v>
      </c>
      <c r="L21" s="29">
        <f t="shared" si="4"/>
        <v>2.1460998761865455</v>
      </c>
      <c r="M21" s="29">
        <f t="shared" si="5"/>
        <v>40.569541890218737</v>
      </c>
      <c r="N21" s="72">
        <v>62.50313518936543</v>
      </c>
    </row>
    <row r="22" spans="2:14" ht="15.6" x14ac:dyDescent="0.3">
      <c r="B22" s="28">
        <v>16</v>
      </c>
      <c r="C22" s="55" t="s">
        <v>49</v>
      </c>
      <c r="D22" s="59">
        <f>'[1]Appendix 3'!D63</f>
        <v>716</v>
      </c>
      <c r="E22" s="38">
        <f>+'[1]Appendix 3'!F63+'[2]Appendix 3'!F63+'[3]Appendix 3'!F63</f>
        <v>450</v>
      </c>
      <c r="F22" s="38">
        <f>+'[1]Appendix 3'!H63+'[2]Appendix 3'!H63+'[3]Appendix 3'!H63</f>
        <v>523</v>
      </c>
      <c r="G22" s="38">
        <f>+'[1]Appendix 3'!J63+'[2]Appendix 3'!J63+'[3]Appendix 3'!J63</f>
        <v>289</v>
      </c>
      <c r="H22" s="38">
        <f>+'[1]Appendix 3'!L63+'[2]Appendix 3'!L63+'[3]Appendix 3'!L63</f>
        <v>1</v>
      </c>
      <c r="I22" s="38">
        <f>+'[1]Appendix 3'!N63+'[2]Appendix 3'!N63+'[3]Appendix 3'!N63</f>
        <v>25</v>
      </c>
      <c r="J22" s="38">
        <f>'[3]Appendix 3'!P63</f>
        <v>851</v>
      </c>
      <c r="K22" s="29">
        <f t="shared" si="3"/>
        <v>8.5763293310463118E-2</v>
      </c>
      <c r="L22" s="29">
        <f t="shared" si="4"/>
        <v>2.1440823327615779</v>
      </c>
      <c r="M22" s="29">
        <f t="shared" si="5"/>
        <v>24.78559176672384</v>
      </c>
      <c r="N22" s="72">
        <v>39.613120269133731</v>
      </c>
    </row>
    <row r="23" spans="2:14" ht="15.6" x14ac:dyDescent="0.3">
      <c r="B23" s="28">
        <v>17</v>
      </c>
      <c r="C23" s="55" t="s">
        <v>56</v>
      </c>
      <c r="D23" s="59">
        <f>'[1]Appendix 3'!D64</f>
        <v>1041</v>
      </c>
      <c r="E23" s="38">
        <f>+'[1]Appendix 3'!F64+'[2]Appendix 3'!F64+'[3]Appendix 3'!F64</f>
        <v>39</v>
      </c>
      <c r="F23" s="38">
        <f>+'[1]Appendix 3'!H64+'[2]Appendix 3'!H64+'[3]Appendix 3'!H64</f>
        <v>82</v>
      </c>
      <c r="G23" s="38">
        <f>+'[1]Appendix 3'!J64+'[2]Appendix 3'!J64+'[3]Appendix 3'!J64</f>
        <v>58</v>
      </c>
      <c r="H23" s="38">
        <f>+'[1]Appendix 3'!L64+'[2]Appendix 3'!L64+'[3]Appendix 3'!L64</f>
        <v>0</v>
      </c>
      <c r="I23" s="38">
        <f>+'[1]Appendix 3'!N64+'[2]Appendix 3'!N64+'[3]Appendix 3'!N64</f>
        <v>0</v>
      </c>
      <c r="J23" s="38">
        <f>'[3]Appendix 3'!P64</f>
        <v>1022</v>
      </c>
      <c r="K23" s="29">
        <f t="shared" si="3"/>
        <v>0</v>
      </c>
      <c r="L23" s="29">
        <f t="shared" si="4"/>
        <v>0</v>
      </c>
      <c r="M23" s="29">
        <f t="shared" si="5"/>
        <v>5.3703703703703702</v>
      </c>
      <c r="N23" s="72">
        <v>10.258620689655173</v>
      </c>
    </row>
    <row r="24" spans="2:14" ht="15.6" x14ac:dyDescent="0.3">
      <c r="B24" s="28">
        <v>18</v>
      </c>
      <c r="C24" s="55" t="s">
        <v>58</v>
      </c>
      <c r="D24" s="59">
        <f>'[1]Appendix 3'!D65</f>
        <v>219048</v>
      </c>
      <c r="E24" s="38">
        <f>+'[1]Appendix 3'!F65+'[2]Appendix 3'!F65+'[3]Appendix 3'!F65</f>
        <v>1007020</v>
      </c>
      <c r="F24" s="38">
        <f>+'[1]Appendix 3'!H65+'[2]Appendix 3'!H65+'[3]Appendix 3'!H65</f>
        <v>1714</v>
      </c>
      <c r="G24" s="38">
        <f>+'[1]Appendix 3'!J65+'[2]Appendix 3'!J65+'[3]Appendix 3'!J65</f>
        <v>997670</v>
      </c>
      <c r="H24" s="38">
        <f>+'[1]Appendix 3'!L65+'[2]Appendix 3'!L65+'[3]Appendix 3'!L65</f>
        <v>0</v>
      </c>
      <c r="I24" s="38">
        <f>+'[1]Appendix 3'!N65+'[2]Appendix 3'!N65+'[3]Appendix 3'!N65</f>
        <v>37</v>
      </c>
      <c r="J24" s="38">
        <f>'[3]Appendix 3'!P65</f>
        <v>228362</v>
      </c>
      <c r="K24" s="29">
        <f t="shared" si="3"/>
        <v>0</v>
      </c>
      <c r="L24" s="29">
        <f t="shared" si="4"/>
        <v>3.0177746929414251E-3</v>
      </c>
      <c r="M24" s="29">
        <f t="shared" si="5"/>
        <v>81.371439943428953</v>
      </c>
      <c r="N24" s="72">
        <v>81.901688203228701</v>
      </c>
    </row>
    <row r="25" spans="2:14" ht="15.6" x14ac:dyDescent="0.3">
      <c r="B25" s="28">
        <v>19</v>
      </c>
      <c r="C25" s="56" t="s">
        <v>16</v>
      </c>
      <c r="D25" s="59">
        <f>'[1]Appendix 3'!D66</f>
        <v>4527</v>
      </c>
      <c r="E25" s="38">
        <f>+'[1]Appendix 3'!F66+'[2]Appendix 3'!F66+'[3]Appendix 3'!F66</f>
        <v>4353</v>
      </c>
      <c r="F25" s="38">
        <f>+'[1]Appendix 3'!H66+'[2]Appendix 3'!H66+'[3]Appendix 3'!H66</f>
        <v>0</v>
      </c>
      <c r="G25" s="38">
        <f>+'[1]Appendix 3'!J66+'[2]Appendix 3'!J66+'[3]Appendix 3'!J66</f>
        <v>2832</v>
      </c>
      <c r="H25" s="38">
        <f>+'[1]Appendix 3'!L66+'[2]Appendix 3'!L66+'[3]Appendix 3'!L66</f>
        <v>0</v>
      </c>
      <c r="I25" s="38">
        <f>+'[1]Appendix 3'!N66+'[2]Appendix 3'!N66+'[3]Appendix 3'!N66</f>
        <v>0</v>
      </c>
      <c r="J25" s="38">
        <f>'[3]Appendix 3'!P66</f>
        <v>6120</v>
      </c>
      <c r="K25" s="29">
        <f t="shared" si="3"/>
        <v>0</v>
      </c>
      <c r="L25" s="29">
        <f t="shared" si="4"/>
        <v>0</v>
      </c>
      <c r="M25" s="29">
        <f t="shared" si="5"/>
        <v>31.635388739946379</v>
      </c>
      <c r="N25" s="72">
        <v>44.413064833005897</v>
      </c>
    </row>
    <row r="26" spans="2:14" ht="15.6" x14ac:dyDescent="0.3">
      <c r="B26" s="28">
        <v>20</v>
      </c>
      <c r="C26" s="55" t="s">
        <v>69</v>
      </c>
      <c r="D26" s="59">
        <f>'[1]Appendix 3'!D67</f>
        <v>8398</v>
      </c>
      <c r="E26" s="38">
        <f>+'[1]Appendix 3'!F67+'[2]Appendix 3'!F67+'[3]Appendix 3'!F67</f>
        <v>670</v>
      </c>
      <c r="F26" s="38">
        <f>+'[1]Appendix 3'!H67+'[2]Appendix 3'!H67+'[3]Appendix 3'!H67</f>
        <v>2918</v>
      </c>
      <c r="G26" s="38">
        <f>+'[1]Appendix 3'!J67+'[2]Appendix 3'!J67+'[3]Appendix 3'!J67</f>
        <v>281</v>
      </c>
      <c r="H26" s="38">
        <f>+'[1]Appendix 3'!L67+'[2]Appendix 3'!L67+'[3]Appendix 3'!L67</f>
        <v>59</v>
      </c>
      <c r="I26" s="38">
        <f>+'[1]Appendix 3'!N67+'[2]Appendix 3'!N67+'[3]Appendix 3'!N67</f>
        <v>998</v>
      </c>
      <c r="J26" s="38">
        <f>'[3]Appendix 3'!P67</f>
        <v>7730</v>
      </c>
      <c r="K26" s="29">
        <f t="shared" si="3"/>
        <v>0.65063961182179086</v>
      </c>
      <c r="L26" s="29">
        <f t="shared" si="4"/>
        <v>11.005734450816057</v>
      </c>
      <c r="M26" s="29">
        <f t="shared" si="5"/>
        <v>3.0988089986766649</v>
      </c>
      <c r="N26" s="72">
        <v>4.7463359639233369</v>
      </c>
    </row>
    <row r="27" spans="2:14" ht="15.6" x14ac:dyDescent="0.3">
      <c r="B27" s="28">
        <v>21</v>
      </c>
      <c r="C27" s="55" t="s">
        <v>46</v>
      </c>
      <c r="D27" s="59">
        <f>'[1]Appendix 3'!D68</f>
        <v>23454</v>
      </c>
      <c r="E27" s="38">
        <f>+'[1]Appendix 3'!F68+'[2]Appendix 3'!F68+'[3]Appendix 3'!F68</f>
        <v>63084</v>
      </c>
      <c r="F27" s="38">
        <f>+'[1]Appendix 3'!H68+'[2]Appendix 3'!H68+'[3]Appendix 3'!H68</f>
        <v>133</v>
      </c>
      <c r="G27" s="38">
        <f>+'[1]Appendix 3'!J68+'[2]Appendix 3'!J68+'[3]Appendix 3'!J68</f>
        <v>46173</v>
      </c>
      <c r="H27" s="38">
        <f>+'[1]Appendix 3'!L68+'[2]Appendix 3'!L68+'[3]Appendix 3'!L68</f>
        <v>3135</v>
      </c>
      <c r="I27" s="38">
        <f>+'[1]Appendix 3'!N68+'[2]Appendix 3'!N68+'[3]Appendix 3'!N68</f>
        <v>0</v>
      </c>
      <c r="J27" s="38">
        <f>'[3]Appendix 3'!P68</f>
        <v>37230</v>
      </c>
      <c r="K27" s="29">
        <f t="shared" si="3"/>
        <v>3.6226859876586004</v>
      </c>
      <c r="L27" s="29">
        <f t="shared" si="4"/>
        <v>0</v>
      </c>
      <c r="M27" s="29">
        <f t="shared" si="5"/>
        <v>53.355751230673235</v>
      </c>
      <c r="N27" s="72">
        <v>73.948131937774164</v>
      </c>
    </row>
    <row r="28" spans="2:14" ht="15.6" x14ac:dyDescent="0.3">
      <c r="B28" s="28">
        <v>22</v>
      </c>
      <c r="C28" s="55" t="s">
        <v>50</v>
      </c>
      <c r="D28" s="59">
        <f>'[1]Appendix 3'!D69</f>
        <v>359</v>
      </c>
      <c r="E28" s="38">
        <f>+'[1]Appendix 3'!F69+'[2]Appendix 3'!F69+'[3]Appendix 3'!F69</f>
        <v>340</v>
      </c>
      <c r="F28" s="38">
        <f>+'[1]Appendix 3'!H69+'[2]Appendix 3'!H69+'[3]Appendix 3'!H69</f>
        <v>0</v>
      </c>
      <c r="G28" s="38">
        <f>+'[1]Appendix 3'!J69+'[2]Appendix 3'!J69+'[3]Appendix 3'!J69</f>
        <v>315</v>
      </c>
      <c r="H28" s="38">
        <f>+'[1]Appendix 3'!L69+'[2]Appendix 3'!L69+'[3]Appendix 3'!L69</f>
        <v>0</v>
      </c>
      <c r="I28" s="38">
        <f>+'[1]Appendix 3'!N69+'[2]Appendix 3'!N69+'[3]Appendix 3'!N69</f>
        <v>0</v>
      </c>
      <c r="J28" s="38">
        <f>'[3]Appendix 3'!P69</f>
        <v>384</v>
      </c>
      <c r="K28" s="29">
        <f t="shared" si="3"/>
        <v>0</v>
      </c>
      <c r="L28" s="29">
        <f t="shared" si="4"/>
        <v>0</v>
      </c>
      <c r="M28" s="29">
        <f t="shared" si="5"/>
        <v>45.064377682403432</v>
      </c>
      <c r="N28" s="72">
        <v>46.971935007385525</v>
      </c>
    </row>
    <row r="29" spans="2:14" ht="15.6" x14ac:dyDescent="0.3">
      <c r="B29" s="28">
        <v>23</v>
      </c>
      <c r="C29" s="56" t="s">
        <v>80</v>
      </c>
      <c r="D29" s="59">
        <f>'[1]Appendix 3'!D70</f>
        <v>1258</v>
      </c>
      <c r="E29" s="38">
        <f>+'[1]Appendix 3'!F70+'[2]Appendix 3'!F70+'[3]Appendix 3'!F70</f>
        <v>530</v>
      </c>
      <c r="F29" s="38">
        <f>+'[1]Appendix 3'!H70+'[2]Appendix 3'!H70+'[3]Appendix 3'!H70</f>
        <v>198</v>
      </c>
      <c r="G29" s="38">
        <f>+'[1]Appendix 3'!J70+'[2]Appendix 3'!J70+'[3]Appendix 3'!J70</f>
        <v>276</v>
      </c>
      <c r="H29" s="38">
        <f>+'[1]Appendix 3'!L70+'[2]Appendix 3'!L70+'[3]Appendix 3'!L70</f>
        <v>0</v>
      </c>
      <c r="I29" s="38">
        <f>+'[1]Appendix 3'!N70+'[2]Appendix 3'!N70+'[3]Appendix 3'!N70</f>
        <v>287</v>
      </c>
      <c r="J29" s="38">
        <f>'[3]Appendix 3'!P70</f>
        <v>1225</v>
      </c>
      <c r="K29" s="29">
        <f t="shared" si="3"/>
        <v>0</v>
      </c>
      <c r="L29" s="29">
        <f t="shared" si="4"/>
        <v>16.051454138702461</v>
      </c>
      <c r="M29" s="29">
        <f t="shared" si="5"/>
        <v>15.436241610738255</v>
      </c>
      <c r="N29" s="72">
        <v>18.146718146718147</v>
      </c>
    </row>
    <row r="30" spans="2:14" ht="15.6" x14ac:dyDescent="0.3">
      <c r="B30" s="28">
        <v>24</v>
      </c>
      <c r="C30" s="55" t="s">
        <v>79</v>
      </c>
      <c r="D30" s="59">
        <f>'[1]Appendix 3'!D71</f>
        <v>657</v>
      </c>
      <c r="E30" s="38">
        <f>+'[1]Appendix 3'!F71+'[2]Appendix 3'!F71+'[3]Appendix 3'!F71</f>
        <v>483</v>
      </c>
      <c r="F30" s="38">
        <f>+'[1]Appendix 3'!H71+'[2]Appendix 3'!H71+'[3]Appendix 3'!H71</f>
        <v>0</v>
      </c>
      <c r="G30" s="38">
        <f>+'[1]Appendix 3'!J71+'[2]Appendix 3'!J71+'[3]Appendix 3'!J71</f>
        <v>350</v>
      </c>
      <c r="H30" s="38">
        <f>+'[1]Appendix 3'!L71+'[2]Appendix 3'!L71+'[3]Appendix 3'!L71</f>
        <v>0</v>
      </c>
      <c r="I30" s="38">
        <f>+'[1]Appendix 3'!N71+'[2]Appendix 3'!N71+'[3]Appendix 3'!N71</f>
        <v>38</v>
      </c>
      <c r="J30" s="38">
        <f>'[3]Appendix 3'!P71</f>
        <v>752</v>
      </c>
      <c r="K30" s="29">
        <f t="shared" si="3"/>
        <v>0</v>
      </c>
      <c r="L30" s="29">
        <f t="shared" si="4"/>
        <v>3.3333333333333335</v>
      </c>
      <c r="M30" s="29">
        <f t="shared" si="5"/>
        <v>30.701754385964914</v>
      </c>
      <c r="N30" s="72">
        <v>29.089443996776794</v>
      </c>
    </row>
    <row r="31" spans="2:14" ht="15.6" x14ac:dyDescent="0.3">
      <c r="B31" s="28">
        <v>25</v>
      </c>
      <c r="C31" s="55" t="s">
        <v>60</v>
      </c>
      <c r="D31" s="59">
        <f>'[1]Appendix 3'!D72</f>
        <v>1903</v>
      </c>
      <c r="E31" s="38">
        <f>+'[1]Appendix 3'!F72+'[2]Appendix 3'!F72+'[3]Appendix 3'!F72</f>
        <v>1138</v>
      </c>
      <c r="F31" s="38">
        <f>+'[1]Appendix 3'!H72+'[2]Appendix 3'!H72+'[3]Appendix 3'!H72</f>
        <v>7</v>
      </c>
      <c r="G31" s="38">
        <f>+'[1]Appendix 3'!J72+'[2]Appendix 3'!J72+'[3]Appendix 3'!J72</f>
        <v>673</v>
      </c>
      <c r="H31" s="38">
        <f>+'[1]Appendix 3'!L72+'[2]Appendix 3'!L72+'[3]Appendix 3'!L72</f>
        <v>0</v>
      </c>
      <c r="I31" s="38">
        <f>+'[1]Appendix 3'!N72+'[2]Appendix 3'!N72+'[3]Appendix 3'!N72</f>
        <v>545</v>
      </c>
      <c r="J31" s="38">
        <f>'[3]Appendix 3'!P72</f>
        <v>1609</v>
      </c>
      <c r="K31" s="29">
        <f t="shared" si="3"/>
        <v>0</v>
      </c>
      <c r="L31" s="29">
        <f t="shared" si="4"/>
        <v>19.27838698266714</v>
      </c>
      <c r="M31" s="29">
        <f t="shared" si="5"/>
        <v>23.806154934559604</v>
      </c>
      <c r="N31" s="72">
        <v>31.102241326373964</v>
      </c>
    </row>
    <row r="32" spans="2:14" ht="15.6" x14ac:dyDescent="0.3">
      <c r="B32" s="28">
        <v>26</v>
      </c>
      <c r="C32" s="55" t="s">
        <v>66</v>
      </c>
      <c r="D32" s="59">
        <f>'[1]Appendix 3'!D73</f>
        <v>2041</v>
      </c>
      <c r="E32" s="38">
        <f>+'[1]Appendix 3'!F73+'[2]Appendix 3'!F73+'[3]Appendix 3'!F73</f>
        <v>1005</v>
      </c>
      <c r="F32" s="38">
        <f>+'[1]Appendix 3'!H73+'[2]Appendix 3'!H73+'[3]Appendix 3'!H73</f>
        <v>681</v>
      </c>
      <c r="G32" s="38">
        <f>+'[1]Appendix 3'!J73+'[2]Appendix 3'!J73+'[3]Appendix 3'!J73</f>
        <v>697</v>
      </c>
      <c r="H32" s="38">
        <f>+'[1]Appendix 3'!L73+'[2]Appendix 3'!L73+'[3]Appendix 3'!L73</f>
        <v>1</v>
      </c>
      <c r="I32" s="38">
        <f>+'[1]Appendix 3'!N73+'[2]Appendix 3'!N73+'[3]Appendix 3'!N73</f>
        <v>5</v>
      </c>
      <c r="J32" s="38">
        <f>'[3]Appendix 3'!P73</f>
        <v>2343</v>
      </c>
      <c r="K32" s="29">
        <f t="shared" si="3"/>
        <v>3.2829940906106365E-2</v>
      </c>
      <c r="L32" s="29">
        <f t="shared" si="4"/>
        <v>0.16414970453053185</v>
      </c>
      <c r="M32" s="29">
        <f t="shared" si="5"/>
        <v>22.882468811556141</v>
      </c>
      <c r="N32" s="72">
        <v>26.460148434979025</v>
      </c>
    </row>
    <row r="33" spans="1:15" ht="15.6" x14ac:dyDescent="0.3">
      <c r="B33" s="28">
        <v>27</v>
      </c>
      <c r="C33" s="55" t="s">
        <v>74</v>
      </c>
      <c r="D33" s="59">
        <f>'[1]Appendix 3'!D74</f>
        <v>243</v>
      </c>
      <c r="E33" s="38">
        <f>+'[1]Appendix 3'!F74+'[2]Appendix 3'!F74+'[3]Appendix 3'!F74</f>
        <v>683</v>
      </c>
      <c r="F33" s="38">
        <f>+'[1]Appendix 3'!H74+'[2]Appendix 3'!H74+'[3]Appendix 3'!H74</f>
        <v>1184</v>
      </c>
      <c r="G33" s="38">
        <f>+'[1]Appendix 3'!J74+'[2]Appendix 3'!J74+'[3]Appendix 3'!J74</f>
        <v>540</v>
      </c>
      <c r="H33" s="38">
        <f>+'[1]Appendix 3'!L74+'[2]Appendix 3'!L74+'[3]Appendix 3'!L74</f>
        <v>10</v>
      </c>
      <c r="I33" s="38">
        <f>+'[1]Appendix 3'!N74+'[2]Appendix 3'!N74+'[3]Appendix 3'!N74</f>
        <v>0</v>
      </c>
      <c r="J33" s="38">
        <f>'[3]Appendix 3'!P74</f>
        <v>376</v>
      </c>
      <c r="K33" s="29">
        <f t="shared" si="3"/>
        <v>1.079913606911447</v>
      </c>
      <c r="L33" s="29">
        <f t="shared" si="4"/>
        <v>0</v>
      </c>
      <c r="M33" s="29">
        <f t="shared" si="5"/>
        <v>58.31533477321814</v>
      </c>
      <c r="N33" s="72">
        <v>68.617683686176832</v>
      </c>
    </row>
    <row r="34" spans="1:15" ht="15.6" x14ac:dyDescent="0.3">
      <c r="B34" s="28">
        <v>28</v>
      </c>
      <c r="C34" s="56" t="s">
        <v>48</v>
      </c>
      <c r="D34" s="59">
        <f>'[1]Appendix 3'!D75</f>
        <v>46290</v>
      </c>
      <c r="E34" s="38">
        <f>+'[1]Appendix 3'!F75+'[2]Appendix 3'!F75+'[3]Appendix 3'!F75</f>
        <v>98361</v>
      </c>
      <c r="F34" s="38">
        <f>+'[1]Appendix 3'!H75+'[2]Appendix 3'!H75+'[3]Appendix 3'!H75</f>
        <v>1210</v>
      </c>
      <c r="G34" s="38">
        <f>+'[1]Appendix 3'!J75+'[2]Appendix 3'!J75+'[3]Appendix 3'!J75</f>
        <v>88349</v>
      </c>
      <c r="H34" s="38">
        <f>+'[1]Appendix 3'!L75+'[2]Appendix 3'!L75+'[3]Appendix 3'!L75</f>
        <v>6049</v>
      </c>
      <c r="I34" s="38">
        <f>+'[1]Appendix 3'!N75+'[2]Appendix 3'!N75+'[3]Appendix 3'!N75</f>
        <v>12</v>
      </c>
      <c r="J34" s="38">
        <f>'[3]Appendix 3'!P75</f>
        <v>50241</v>
      </c>
      <c r="K34" s="29">
        <f t="shared" si="3"/>
        <v>4.1817892721101133</v>
      </c>
      <c r="L34" s="29">
        <f t="shared" si="4"/>
        <v>8.2958292718335862E-3</v>
      </c>
      <c r="M34" s="29">
        <f t="shared" si="5"/>
        <v>61.077351694768787</v>
      </c>
      <c r="N34" s="72">
        <v>67.122399178011818</v>
      </c>
    </row>
    <row r="35" spans="1:15" ht="15.6" x14ac:dyDescent="0.3">
      <c r="B35" s="28">
        <v>29</v>
      </c>
      <c r="C35" s="55" t="s">
        <v>65</v>
      </c>
      <c r="D35" s="59">
        <f>'[1]Appendix 3'!D76</f>
        <v>13135</v>
      </c>
      <c r="E35" s="38">
        <f>+'[1]Appendix 3'!F76+'[2]Appendix 3'!F76+'[3]Appendix 3'!F76</f>
        <v>23758</v>
      </c>
      <c r="F35" s="38">
        <f>+'[1]Appendix 3'!H76+'[2]Appendix 3'!H76+'[3]Appendix 3'!H76</f>
        <v>108</v>
      </c>
      <c r="G35" s="38">
        <f>+'[1]Appendix 3'!J76+'[2]Appendix 3'!J76+'[3]Appendix 3'!J76</f>
        <v>32528</v>
      </c>
      <c r="H35" s="38">
        <f>+'[1]Appendix 3'!L76+'[2]Appendix 3'!L76+'[3]Appendix 3'!L76</f>
        <v>527</v>
      </c>
      <c r="I35" s="38">
        <f>+'[1]Appendix 3'!N76+'[2]Appendix 3'!N76+'[3]Appendix 3'!N76</f>
        <v>0</v>
      </c>
      <c r="J35" s="38">
        <f>'[3]Appendix 3'!P76</f>
        <v>3844</v>
      </c>
      <c r="K35" s="29">
        <f t="shared" si="3"/>
        <v>1.4282229870728202</v>
      </c>
      <c r="L35" s="29">
        <f t="shared" si="4"/>
        <v>0</v>
      </c>
      <c r="M35" s="29">
        <f t="shared" si="5"/>
        <v>88.154150518984252</v>
      </c>
      <c r="N35" s="72">
        <v>70.789692757439056</v>
      </c>
    </row>
    <row r="36" spans="1:15" ht="15.6" x14ac:dyDescent="0.3">
      <c r="B36" s="28">
        <v>30</v>
      </c>
      <c r="C36" s="55" t="s">
        <v>64</v>
      </c>
      <c r="D36" s="59">
        <f>'[1]Appendix 3'!D77</f>
        <v>21792</v>
      </c>
      <c r="E36" s="38">
        <f>+'[1]Appendix 3'!F77+'[2]Appendix 3'!F77+'[3]Appendix 3'!F77</f>
        <v>16719</v>
      </c>
      <c r="F36" s="38">
        <f>+'[1]Appendix 3'!H77+'[2]Appendix 3'!H77+'[3]Appendix 3'!H77</f>
        <v>788</v>
      </c>
      <c r="G36" s="38">
        <f>+'[1]Appendix 3'!J77+'[2]Appendix 3'!J77+'[3]Appendix 3'!J77</f>
        <v>18224</v>
      </c>
      <c r="H36" s="38">
        <f>+'[1]Appendix 3'!L77+'[2]Appendix 3'!L77+'[3]Appendix 3'!L77</f>
        <v>0</v>
      </c>
      <c r="I36" s="38">
        <f>+'[1]Appendix 3'!N77+'[2]Appendix 3'!N77+'[3]Appendix 3'!N77</f>
        <v>170</v>
      </c>
      <c r="J36" s="38">
        <f>'[3]Appendix 3'!P77</f>
        <v>20117</v>
      </c>
      <c r="K36" s="29">
        <f t="shared" si="3"/>
        <v>0</v>
      </c>
      <c r="L36" s="29">
        <f t="shared" si="4"/>
        <v>0.44143231803900185</v>
      </c>
      <c r="M36" s="29">
        <f t="shared" si="5"/>
        <v>47.321544493780998</v>
      </c>
      <c r="N36" s="72">
        <v>48.152097465798491</v>
      </c>
    </row>
    <row r="37" spans="1:15" ht="15.6" x14ac:dyDescent="0.3">
      <c r="B37" s="28">
        <v>31</v>
      </c>
      <c r="C37" s="55" t="s">
        <v>17</v>
      </c>
      <c r="D37" s="59">
        <f>'[1]Appendix 3'!D78</f>
        <v>387</v>
      </c>
      <c r="E37" s="38">
        <f>+'[1]Appendix 3'!F78+'[2]Appendix 3'!F78+'[3]Appendix 3'!F78</f>
        <v>126</v>
      </c>
      <c r="F37" s="38">
        <f>+'[1]Appendix 3'!H78+'[2]Appendix 3'!H78+'[3]Appendix 3'!H78</f>
        <v>0</v>
      </c>
      <c r="G37" s="38">
        <f>+'[1]Appendix 3'!J78+'[2]Appendix 3'!J78+'[3]Appendix 3'!J78</f>
        <v>81</v>
      </c>
      <c r="H37" s="38">
        <f>+'[1]Appendix 3'!L78+'[2]Appendix 3'!L78+'[3]Appendix 3'!L78</f>
        <v>0</v>
      </c>
      <c r="I37" s="38">
        <f>+'[1]Appendix 3'!N78+'[2]Appendix 3'!N78+'[3]Appendix 3'!N78</f>
        <v>0</v>
      </c>
      <c r="J37" s="38">
        <f>'[3]Appendix 3'!P78</f>
        <v>0</v>
      </c>
      <c r="K37" s="29">
        <f t="shared" si="3"/>
        <v>0</v>
      </c>
      <c r="L37" s="29">
        <f t="shared" si="4"/>
        <v>0</v>
      </c>
      <c r="M37" s="29" t="s">
        <v>92</v>
      </c>
      <c r="N37" s="72">
        <v>33.275862068965516</v>
      </c>
    </row>
    <row r="38" spans="1:15" ht="15.6" x14ac:dyDescent="0.3">
      <c r="B38" s="28">
        <v>32</v>
      </c>
      <c r="C38" s="55" t="s">
        <v>72</v>
      </c>
      <c r="D38" s="59">
        <f>'[1]Appendix 3'!D79</f>
        <v>611</v>
      </c>
      <c r="E38" s="38">
        <f>+'[1]Appendix 3'!F79+'[2]Appendix 3'!F79+'[3]Appendix 3'!F79</f>
        <v>400</v>
      </c>
      <c r="F38" s="38">
        <f>+'[1]Appendix 3'!H79+'[2]Appendix 3'!H79+'[3]Appendix 3'!H79</f>
        <v>90</v>
      </c>
      <c r="G38" s="38">
        <f>+'[1]Appendix 3'!J79+'[2]Appendix 3'!J79+'[3]Appendix 3'!J79</f>
        <v>299</v>
      </c>
      <c r="H38" s="38">
        <f>+'[1]Appendix 3'!L79+'[2]Appendix 3'!L79+'[3]Appendix 3'!L79</f>
        <v>0</v>
      </c>
      <c r="I38" s="38">
        <f>+'[1]Appendix 3'!N79+'[2]Appendix 3'!N79+'[3]Appendix 3'!N79</f>
        <v>104</v>
      </c>
      <c r="J38" s="38">
        <f>'[3]Appendix 3'!P79</f>
        <v>608</v>
      </c>
      <c r="K38" s="29">
        <f t="shared" si="3"/>
        <v>0</v>
      </c>
      <c r="L38" s="29">
        <f t="shared" si="4"/>
        <v>10.286844708209692</v>
      </c>
      <c r="M38" s="29">
        <f t="shared" si="5"/>
        <v>29.574678536102866</v>
      </c>
      <c r="N38" s="72">
        <v>28.73980054397099</v>
      </c>
    </row>
    <row r="39" spans="1:15" ht="15.6" x14ac:dyDescent="0.3">
      <c r="B39" s="28">
        <v>33</v>
      </c>
      <c r="C39" s="55" t="s">
        <v>52</v>
      </c>
      <c r="D39" s="59">
        <f>'[1]Appendix 3'!D80</f>
        <v>2397</v>
      </c>
      <c r="E39" s="38">
        <f>+'[1]Appendix 3'!F80+'[2]Appendix 3'!F80+'[3]Appendix 3'!F80</f>
        <v>10566</v>
      </c>
      <c r="F39" s="38">
        <f>+'[1]Appendix 3'!H80+'[2]Appendix 3'!H80+'[3]Appendix 3'!H80</f>
        <v>537</v>
      </c>
      <c r="G39" s="38">
        <f>+'[1]Appendix 3'!J80+'[2]Appendix 3'!J80+'[3]Appendix 3'!J80</f>
        <v>7251</v>
      </c>
      <c r="H39" s="38">
        <f>+'[1]Appendix 3'!L80+'[2]Appendix 3'!L80+'[3]Appendix 3'!L80</f>
        <v>40</v>
      </c>
      <c r="I39" s="38">
        <f>+'[1]Appendix 3'!N80+'[2]Appendix 3'!N80+'[3]Appendix 3'!N80</f>
        <v>0</v>
      </c>
      <c r="J39" s="38">
        <f>'[3]Appendix 3'!P80</f>
        <v>5672</v>
      </c>
      <c r="K39" s="29">
        <f t="shared" si="3"/>
        <v>0.30857054694129443</v>
      </c>
      <c r="L39" s="29">
        <f t="shared" si="4"/>
        <v>0</v>
      </c>
      <c r="M39" s="29">
        <f t="shared" si="5"/>
        <v>55.936125896783153</v>
      </c>
      <c r="N39" s="72">
        <v>76.19969040247679</v>
      </c>
    </row>
    <row r="40" spans="1:15" ht="15.6" x14ac:dyDescent="0.3">
      <c r="B40" s="28">
        <v>34</v>
      </c>
      <c r="C40" s="56" t="s">
        <v>18</v>
      </c>
      <c r="D40" s="59">
        <f>'[1]Appendix 3'!D81</f>
        <v>8470</v>
      </c>
      <c r="E40" s="38">
        <f>+'[1]Appendix 3'!F81+'[2]Appendix 3'!F81+'[3]Appendix 3'!F81</f>
        <v>1195</v>
      </c>
      <c r="F40" s="38">
        <f>+'[1]Appendix 3'!H81+'[2]Appendix 3'!H81+'[3]Appendix 3'!H81</f>
        <v>248</v>
      </c>
      <c r="G40" s="38">
        <f>+'[1]Appendix 3'!J81+'[2]Appendix 3'!J81+'[3]Appendix 3'!J81</f>
        <v>339</v>
      </c>
      <c r="H40" s="38">
        <f>+'[1]Appendix 3'!L81+'[2]Appendix 3'!L81+'[3]Appendix 3'!L81</f>
        <v>5</v>
      </c>
      <c r="I40" s="38">
        <f>+'[1]Appendix 3'!N81+'[2]Appendix 3'!N81+'[3]Appendix 3'!N81</f>
        <v>370</v>
      </c>
      <c r="J40" s="38">
        <f>'[3]Appendix 3'!P81</f>
        <v>8951</v>
      </c>
      <c r="K40" s="29">
        <f t="shared" si="3"/>
        <v>5.1733057423693739E-2</v>
      </c>
      <c r="L40" s="29">
        <f t="shared" si="4"/>
        <v>3.8282462493533371</v>
      </c>
      <c r="M40" s="29">
        <f t="shared" si="5"/>
        <v>3.5075012933264356</v>
      </c>
      <c r="N40" s="72">
        <v>12.845126175160813</v>
      </c>
    </row>
    <row r="41" spans="1:15" ht="15.6" x14ac:dyDescent="0.3">
      <c r="B41" s="28">
        <v>35</v>
      </c>
      <c r="C41" s="56" t="s">
        <v>73</v>
      </c>
      <c r="D41" s="59">
        <f>'[1]Appendix 3'!D82</f>
        <v>49537</v>
      </c>
      <c r="E41" s="38">
        <f>+'[1]Appendix 3'!F82+'[2]Appendix 3'!F82+'[3]Appendix 3'!F82</f>
        <v>1726</v>
      </c>
      <c r="F41" s="38">
        <f>+'[1]Appendix 3'!H82+'[2]Appendix 3'!H82+'[3]Appendix 3'!H82</f>
        <v>945</v>
      </c>
      <c r="G41" s="38">
        <f>+'[1]Appendix 3'!J82+'[2]Appendix 3'!J82+'[3]Appendix 3'!J82</f>
        <v>2815</v>
      </c>
      <c r="H41" s="38">
        <f>+'[1]Appendix 3'!L82+'[2]Appendix 3'!L82+'[3]Appendix 3'!L82</f>
        <v>0</v>
      </c>
      <c r="I41" s="38">
        <f>+'[1]Appendix 3'!N82+'[2]Appendix 3'!N82+'[3]Appendix 3'!N82</f>
        <v>3779</v>
      </c>
      <c r="J41" s="38">
        <f>'[3]Appendix 3'!P82</f>
        <v>44669</v>
      </c>
      <c r="K41" s="29">
        <f t="shared" si="3"/>
        <v>0</v>
      </c>
      <c r="L41" s="29">
        <f t="shared" si="4"/>
        <v>7.3717886194721336</v>
      </c>
      <c r="M41" s="29">
        <f t="shared" si="5"/>
        <v>5.4912900142402901</v>
      </c>
      <c r="N41" s="72">
        <v>4.2065553259653843</v>
      </c>
    </row>
    <row r="42" spans="1:15" ht="15.6" x14ac:dyDescent="0.3">
      <c r="B42" s="28">
        <v>36</v>
      </c>
      <c r="C42" s="56" t="s">
        <v>51</v>
      </c>
      <c r="D42" s="59">
        <f>'[1]Appendix 3'!D83</f>
        <v>1856</v>
      </c>
      <c r="E42" s="38">
        <f>+'[1]Appendix 3'!F83+'[2]Appendix 3'!F83+'[3]Appendix 3'!F83</f>
        <v>1230</v>
      </c>
      <c r="F42" s="38">
        <f>+'[1]Appendix 3'!H83+'[2]Appendix 3'!H83+'[3]Appendix 3'!H83</f>
        <v>2182</v>
      </c>
      <c r="G42" s="38">
        <f>+'[1]Appendix 3'!J83+'[2]Appendix 3'!J83+'[3]Appendix 3'!J83</f>
        <v>822</v>
      </c>
      <c r="H42" s="38">
        <f>+'[1]Appendix 3'!L83+'[2]Appendix 3'!L83+'[3]Appendix 3'!L83</f>
        <v>30</v>
      </c>
      <c r="I42" s="38">
        <f>+'[1]Appendix 3'!N83+'[2]Appendix 3'!N83+'[3]Appendix 3'!N83</f>
        <v>0</v>
      </c>
      <c r="J42" s="38">
        <f>'[3]Appendix 3'!P83</f>
        <v>2234</v>
      </c>
      <c r="K42" s="29">
        <f t="shared" si="3"/>
        <v>0.97213220998055727</v>
      </c>
      <c r="L42" s="29">
        <f t="shared" si="4"/>
        <v>0</v>
      </c>
      <c r="M42" s="29">
        <f t="shared" si="5"/>
        <v>26.63642255346727</v>
      </c>
      <c r="N42" s="72">
        <v>29.38280954184021</v>
      </c>
    </row>
    <row r="43" spans="1:15" s="36" customFormat="1" ht="15.6" x14ac:dyDescent="0.3">
      <c r="A43" s="25"/>
      <c r="B43" s="30">
        <v>37</v>
      </c>
      <c r="C43" s="56" t="s">
        <v>75</v>
      </c>
      <c r="D43" s="59">
        <f>'[1]Appendix 3'!D84</f>
        <v>2534</v>
      </c>
      <c r="E43" s="38">
        <f>+'[1]Appendix 3'!F84+'[2]Appendix 3'!F84+'[3]Appendix 3'!F84</f>
        <v>181</v>
      </c>
      <c r="F43" s="38">
        <f>+'[1]Appendix 3'!H84+'[2]Appendix 3'!H84+'[3]Appendix 3'!H84</f>
        <v>0</v>
      </c>
      <c r="G43" s="38">
        <f>+'[1]Appendix 3'!J84+'[2]Appendix 3'!J84+'[3]Appendix 3'!J84</f>
        <v>190</v>
      </c>
      <c r="H43" s="38">
        <f>+'[1]Appendix 3'!L84+'[2]Appendix 3'!L84+'[3]Appendix 3'!L84</f>
        <v>0</v>
      </c>
      <c r="I43" s="38">
        <f>+'[1]Appendix 3'!N84+'[2]Appendix 3'!N84+'[3]Appendix 3'!N84</f>
        <v>0</v>
      </c>
      <c r="J43" s="38">
        <f>'[3]Appendix 3'!P84</f>
        <v>2525</v>
      </c>
      <c r="K43" s="29">
        <f t="shared" si="3"/>
        <v>0</v>
      </c>
      <c r="L43" s="29">
        <f t="shared" si="4"/>
        <v>0</v>
      </c>
      <c r="M43" s="29">
        <f t="shared" si="5"/>
        <v>6.9981583793738489</v>
      </c>
      <c r="N43" s="72">
        <v>7.0091743119266052</v>
      </c>
    </row>
    <row r="44" spans="1:15" ht="16.2" thickBot="1" x14ac:dyDescent="0.35">
      <c r="B44" s="31"/>
      <c r="C44" s="57" t="s">
        <v>14</v>
      </c>
      <c r="D44" s="43">
        <f>SUM(D7:D43)</f>
        <v>564914</v>
      </c>
      <c r="E44" s="21">
        <f t="shared" ref="E44:H44" si="6">SUM(E7:E43)</f>
        <v>1440737</v>
      </c>
      <c r="F44" s="21">
        <f>SUM(F7:F43)</f>
        <v>35918</v>
      </c>
      <c r="G44" s="21">
        <f>SUM(G7:G43)</f>
        <v>1404451</v>
      </c>
      <c r="H44" s="21">
        <f t="shared" si="6"/>
        <v>11088</v>
      </c>
      <c r="I44" s="21">
        <f>SUM(I7:I43)</f>
        <v>15981</v>
      </c>
      <c r="J44" s="21">
        <f>SUM(J7:J43)</f>
        <v>576414</v>
      </c>
      <c r="K44" s="71">
        <f>IFERROR((H44/SUM($G44:$J44))*100,0)</f>
        <v>0.55220938536824415</v>
      </c>
      <c r="L44" s="22">
        <f>IFERROR((I44/SUM($G44:$J44))*100,0)</f>
        <v>0.79589269368415505</v>
      </c>
      <c r="M44" s="22">
        <f>IFERROR((G44/SUM($G44:$J44))*100,0)</f>
        <v>69.945077876065639</v>
      </c>
      <c r="N44" s="32">
        <v>71.399959963383992</v>
      </c>
    </row>
    <row r="45" spans="1:15" x14ac:dyDescent="0.3">
      <c r="K45" s="70"/>
      <c r="L45" s="26"/>
      <c r="M45" s="26"/>
      <c r="N45" s="26"/>
      <c r="O45" s="68"/>
    </row>
    <row r="46" spans="1:15" hidden="1" x14ac:dyDescent="0.3">
      <c r="D46" s="27"/>
      <c r="E46" s="27"/>
      <c r="F46" s="27"/>
      <c r="G46" s="27"/>
      <c r="H46" s="27"/>
      <c r="I46" s="27"/>
      <c r="J46" s="27"/>
    </row>
    <row r="47" spans="1:15" hidden="1" x14ac:dyDescent="0.3">
      <c r="D47" s="25">
        <f>'[6]Appendix 3'!$D$85</f>
        <v>677420</v>
      </c>
      <c r="E47" s="25">
        <f>+'[4]Appendix 3'!$F$85+'[5]Appendix 3'!$F$85+'[6]Appendix 3'!$F$85</f>
        <v>1384378</v>
      </c>
      <c r="F47" s="25">
        <f>+'[4]Appendix 3'!H85+'[5]Appendix 3'!H85+'[6]Appendix 3'!H85</f>
        <v>29412</v>
      </c>
      <c r="G47" s="25">
        <f>+'[4]Appendix 3'!J85+'[5]Appendix 3'!J85+'[6]Appendix 3'!J85</f>
        <v>1336413</v>
      </c>
      <c r="H47" s="25">
        <f>+'[4]Appendix 3'!L85+'[5]Appendix 3'!L85+'[6]Appendix 3'!L85</f>
        <v>10250</v>
      </c>
      <c r="I47" s="25">
        <f>+'[4]Appendix 3'!N85+'[5]Appendix 3'!N85+'[6]Appendix 3'!N85</f>
        <v>14684</v>
      </c>
      <c r="J47" s="25">
        <f>'[4]Appendix 3'!$P$85</f>
        <v>622541</v>
      </c>
    </row>
    <row r="48" spans="1:15" hidden="1" x14ac:dyDescent="0.3">
      <c r="D48" s="27"/>
    </row>
    <row r="49" spans="4:10" hidden="1" x14ac:dyDescent="0.3">
      <c r="D49" s="27">
        <f>D44-D47</f>
        <v>-112506</v>
      </c>
      <c r="E49" s="27">
        <f t="shared" ref="E49:J49" si="7">E44-E47</f>
        <v>56359</v>
      </c>
      <c r="F49" s="27">
        <f t="shared" si="7"/>
        <v>6506</v>
      </c>
      <c r="G49" s="27">
        <f t="shared" si="7"/>
        <v>68038</v>
      </c>
      <c r="H49" s="27">
        <f t="shared" si="7"/>
        <v>838</v>
      </c>
      <c r="I49" s="27">
        <f t="shared" si="7"/>
        <v>1297</v>
      </c>
      <c r="J49" s="27">
        <f t="shared" si="7"/>
        <v>-46127</v>
      </c>
    </row>
  </sheetData>
  <sheetProtection algorithmName="SHA-512" hashValue="WPNRU0DOXSSUq/8uOQ139SZ4B5VPRzAYS1qeY2E1ZEKVfa4J/+7kzomk0fmMzpRz2e2aDb7rztlWnUVHMeZBVA==" saltValue="ZF6XH1XH1toJmU0TKApRTA==" spinCount="100000" sheet="1" objects="1" scenarios="1"/>
  <mergeCells count="13">
    <mergeCell ref="B3:N3"/>
    <mergeCell ref="B4:B6"/>
    <mergeCell ref="C4:C6"/>
    <mergeCell ref="D4:D5"/>
    <mergeCell ref="E4:E5"/>
    <mergeCell ref="F4:F5"/>
    <mergeCell ref="L4:L5"/>
    <mergeCell ref="G4:G5"/>
    <mergeCell ref="H4:H5"/>
    <mergeCell ref="I4:I5"/>
    <mergeCell ref="J4:J5"/>
    <mergeCell ref="K4:K5"/>
    <mergeCell ref="M4:N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showGridLines="0" topLeftCell="A5" zoomScale="79" zoomScaleNormal="79" zoomScaleSheetLayoutView="100" workbookViewId="0">
      <selection activeCell="C14" sqref="C14"/>
    </sheetView>
  </sheetViews>
  <sheetFormatPr defaultColWidth="9.21875" defaultRowHeight="14.4" x14ac:dyDescent="0.3"/>
  <cols>
    <col min="1" max="1" width="17.109375" style="25" customWidth="1"/>
    <col min="2" max="2" width="5.5546875" style="25" bestFit="1" customWidth="1"/>
    <col min="3" max="3" width="49.77734375" style="25" bestFit="1" customWidth="1"/>
    <col min="4" max="4" width="23.77734375" style="25" customWidth="1"/>
    <col min="5" max="5" width="22.44140625" style="25" bestFit="1" customWidth="1"/>
    <col min="6" max="6" width="14.5546875" style="25" bestFit="1" customWidth="1"/>
    <col min="7" max="7" width="16" style="25" bestFit="1" customWidth="1"/>
    <col min="8" max="9" width="19.5546875" style="25" customWidth="1"/>
    <col min="10" max="10" width="19.21875" style="25" bestFit="1" customWidth="1"/>
    <col min="11" max="11" width="20.21875" style="25" bestFit="1" customWidth="1"/>
    <col min="12" max="12" width="20.21875" style="25" customWidth="1"/>
    <col min="13" max="13" width="21.21875" style="25" customWidth="1"/>
    <col min="14" max="14" width="18" style="25" customWidth="1"/>
    <col min="15" max="15" width="12.21875" style="25" bestFit="1" customWidth="1"/>
    <col min="16" max="16" width="12.44140625" style="25" customWidth="1"/>
    <col min="17" max="17" width="11.5546875" style="25" bestFit="1" customWidth="1"/>
    <col min="18" max="18" width="15.21875" style="25" customWidth="1"/>
    <col min="19" max="19" width="19.77734375" style="25" customWidth="1"/>
    <col min="20" max="20" width="20.77734375" style="25" customWidth="1"/>
    <col min="21" max="16384" width="9.21875" style="25"/>
  </cols>
  <sheetData>
    <row r="1" spans="1:14" ht="30.75" customHeight="1" x14ac:dyDescent="0.3"/>
    <row r="2" spans="1:14" ht="15" thickBot="1" x14ac:dyDescent="0.35"/>
    <row r="3" spans="1:14" ht="27" customHeight="1" thickBot="1" x14ac:dyDescent="0.35">
      <c r="B3" s="99" t="s">
        <v>91</v>
      </c>
      <c r="C3" s="100"/>
      <c r="D3" s="100"/>
      <c r="E3" s="100"/>
      <c r="F3" s="100"/>
      <c r="G3" s="100"/>
      <c r="H3" s="100"/>
      <c r="I3" s="100"/>
      <c r="J3" s="100"/>
      <c r="K3" s="100"/>
      <c r="L3" s="100"/>
      <c r="M3" s="100"/>
      <c r="N3" s="101"/>
    </row>
    <row r="4" spans="1:14" ht="66" customHeight="1" x14ac:dyDescent="0.3">
      <c r="B4" s="93" t="s">
        <v>7</v>
      </c>
      <c r="C4" s="93" t="s">
        <v>8</v>
      </c>
      <c r="D4" s="95" t="s">
        <v>9</v>
      </c>
      <c r="E4" s="95" t="s">
        <v>10</v>
      </c>
      <c r="F4" s="95" t="s">
        <v>11</v>
      </c>
      <c r="G4" s="95" t="s">
        <v>12</v>
      </c>
      <c r="H4" s="95" t="s">
        <v>40</v>
      </c>
      <c r="I4" s="95" t="s">
        <v>41</v>
      </c>
      <c r="J4" s="95" t="s">
        <v>13</v>
      </c>
      <c r="K4" s="97" t="s">
        <v>77</v>
      </c>
      <c r="L4" s="95" t="s">
        <v>78</v>
      </c>
      <c r="M4" s="98" t="s">
        <v>83</v>
      </c>
      <c r="N4" s="85"/>
    </row>
    <row r="5" spans="1:14" ht="31.2" x14ac:dyDescent="0.3">
      <c r="B5" s="94"/>
      <c r="C5" s="94"/>
      <c r="D5" s="96"/>
      <c r="E5" s="96"/>
      <c r="F5" s="96"/>
      <c r="G5" s="96"/>
      <c r="H5" s="96"/>
      <c r="I5" s="96"/>
      <c r="J5" s="96"/>
      <c r="K5" s="91"/>
      <c r="L5" s="96"/>
      <c r="M5" s="53" t="s">
        <v>88</v>
      </c>
      <c r="N5" s="24" t="s">
        <v>86</v>
      </c>
    </row>
    <row r="6" spans="1:14" ht="26.25" customHeight="1" thickBot="1" x14ac:dyDescent="0.35">
      <c r="B6" s="102"/>
      <c r="C6" s="102"/>
      <c r="D6" s="51">
        <v>-1</v>
      </c>
      <c r="E6" s="51">
        <v>-2</v>
      </c>
      <c r="F6" s="51">
        <v>-3</v>
      </c>
      <c r="G6" s="51">
        <v>-4</v>
      </c>
      <c r="H6" s="51">
        <v>-5</v>
      </c>
      <c r="I6" s="51">
        <v>-6</v>
      </c>
      <c r="J6" s="51">
        <v>-7</v>
      </c>
      <c r="K6" s="51">
        <v>-8</v>
      </c>
      <c r="L6" s="51">
        <v>-9</v>
      </c>
      <c r="M6" s="51">
        <v>-10</v>
      </c>
      <c r="N6" s="61">
        <v>-11</v>
      </c>
    </row>
    <row r="7" spans="1:14" ht="15.6" x14ac:dyDescent="0.3">
      <c r="A7" s="27"/>
      <c r="B7" s="63">
        <v>1</v>
      </c>
      <c r="C7" s="41" t="s">
        <v>19</v>
      </c>
      <c r="D7" s="38">
        <f>'[1]Appendix 8'!D35</f>
        <v>415</v>
      </c>
      <c r="E7" s="38">
        <f>+'[1]Appendix 8'!F35+'[2]Appendix 8'!F35+'[3]Appendix 8'!F35</f>
        <v>962</v>
      </c>
      <c r="F7" s="38">
        <f>+'[1]Appendix 8'!H35+'[2]Appendix 8'!H35+'[3]Appendix 8'!H35</f>
        <v>0</v>
      </c>
      <c r="G7" s="38">
        <f>+'[1]Appendix 8'!J35+'[2]Appendix 8'!J35+'[3]Appendix 8'!J35</f>
        <v>988</v>
      </c>
      <c r="H7" s="38">
        <f>+'[1]Appendix 8'!L35+'[3]Appendix 8'!L35+'[2]Appendix 8'!L35</f>
        <v>0</v>
      </c>
      <c r="I7" s="38">
        <f>+'[1]Appendix 8'!N35+'[2]Appendix 8'!N35+'[3]Appendix 8'!N35</f>
        <v>16</v>
      </c>
      <c r="J7" s="38">
        <f>'[3]Appendix 8'!P35</f>
        <v>373</v>
      </c>
      <c r="K7" s="45">
        <f>IFERROR((H7/SUM($G7:$J7))*100,0)</f>
        <v>0</v>
      </c>
      <c r="L7" s="45">
        <f t="shared" ref="L7" si="0">IFERROR((I7/SUM($G7:$J7))*100,0)</f>
        <v>1.1619462599854757</v>
      </c>
      <c r="M7" s="52">
        <f>IFERROR((G7/SUM($G7:$J7))*100,0)</f>
        <v>71.750181554103122</v>
      </c>
      <c r="N7" s="62">
        <v>69.993302076356329</v>
      </c>
    </row>
    <row r="8" spans="1:14" ht="15.6" x14ac:dyDescent="0.3">
      <c r="A8" s="27"/>
      <c r="B8" s="39">
        <f>B7+1</f>
        <v>2</v>
      </c>
      <c r="C8" s="41" t="s">
        <v>20</v>
      </c>
      <c r="D8" s="38">
        <f>'[1]Appendix 8'!D36</f>
        <v>315</v>
      </c>
      <c r="E8" s="38">
        <f>+'[1]Appendix 8'!F36+'[2]Appendix 8'!F36+'[3]Appendix 8'!F36</f>
        <v>909</v>
      </c>
      <c r="F8" s="38">
        <f>+'[1]Appendix 8'!H36+'[2]Appendix 8'!H36+'[3]Appendix 8'!H36</f>
        <v>0</v>
      </c>
      <c r="G8" s="38">
        <f>+'[1]Appendix 8'!J36+'[2]Appendix 8'!J36+'[3]Appendix 8'!J36</f>
        <v>834</v>
      </c>
      <c r="H8" s="38">
        <f>+'[1]Appendix 8'!L36+'[3]Appendix 8'!L36+'[2]Appendix 8'!L36</f>
        <v>0</v>
      </c>
      <c r="I8" s="38">
        <f>+'[1]Appendix 8'!N36+'[2]Appendix 8'!N36+'[3]Appendix 8'!N36</f>
        <v>0</v>
      </c>
      <c r="J8" s="38">
        <f>'[3]Appendix 8'!P36</f>
        <v>390</v>
      </c>
      <c r="K8" s="45">
        <f t="shared" ref="K8:K32" si="1">IFERROR((H8/SUM($G8:$J8))*100,0)</f>
        <v>0</v>
      </c>
      <c r="L8" s="46">
        <f t="shared" ref="L8:L32" si="2">IFERROR((I8/SUM($G8:$J8))*100,0)</f>
        <v>0</v>
      </c>
      <c r="M8" s="47">
        <f t="shared" ref="M8:M31" si="3">IFERROR((G8/SUM($G8:$J8))*100,0)</f>
        <v>68.137254901960787</v>
      </c>
      <c r="N8" s="62">
        <v>73.122866894197955</v>
      </c>
    </row>
    <row r="9" spans="1:14" ht="15.6" x14ac:dyDescent="0.3">
      <c r="A9" s="27"/>
      <c r="B9" s="39">
        <f t="shared" ref="B9:B31" si="4">B8+1</f>
        <v>3</v>
      </c>
      <c r="C9" s="23" t="s">
        <v>21</v>
      </c>
      <c r="D9" s="38">
        <f>'[1]Appendix 8'!D37</f>
        <v>4034</v>
      </c>
      <c r="E9" s="38">
        <f>+'[1]Appendix 8'!F37+'[2]Appendix 8'!F37+'[3]Appendix 8'!F37</f>
        <v>15815</v>
      </c>
      <c r="F9" s="38">
        <f>+'[1]Appendix 8'!H37+'[2]Appendix 8'!H37+'[3]Appendix 8'!H37</f>
        <v>0</v>
      </c>
      <c r="G9" s="38">
        <f>+'[1]Appendix 8'!J37+'[2]Appendix 8'!J37+'[3]Appendix 8'!J37</f>
        <v>16132</v>
      </c>
      <c r="H9" s="38">
        <f>+'[1]Appendix 8'!L37+'[3]Appendix 8'!L37+'[2]Appendix 8'!L37</f>
        <v>0</v>
      </c>
      <c r="I9" s="38">
        <f>+'[1]Appendix 8'!N37+'[2]Appendix 8'!N37+'[3]Appendix 8'!N37</f>
        <v>0</v>
      </c>
      <c r="J9" s="38">
        <f>'[3]Appendix 8'!P37</f>
        <v>3717</v>
      </c>
      <c r="K9" s="45">
        <f t="shared" si="1"/>
        <v>0</v>
      </c>
      <c r="L9" s="46">
        <f t="shared" si="2"/>
        <v>0</v>
      </c>
      <c r="M9" s="47">
        <f t="shared" si="3"/>
        <v>81.273615799284599</v>
      </c>
      <c r="N9" s="62">
        <v>78.473064950139815</v>
      </c>
    </row>
    <row r="10" spans="1:14" ht="15.6" x14ac:dyDescent="0.3">
      <c r="A10" s="27"/>
      <c r="B10" s="39">
        <f t="shared" si="4"/>
        <v>4</v>
      </c>
      <c r="C10" s="23" t="s">
        <v>22</v>
      </c>
      <c r="D10" s="38">
        <f>'[1]Appendix 8'!D38</f>
        <v>31</v>
      </c>
      <c r="E10" s="38">
        <f>+'[1]Appendix 8'!F38+'[2]Appendix 8'!F38+'[3]Appendix 8'!F38</f>
        <v>575</v>
      </c>
      <c r="F10" s="38">
        <f>+'[1]Appendix 8'!H38+'[2]Appendix 8'!H38+'[3]Appendix 8'!H38</f>
        <v>0</v>
      </c>
      <c r="G10" s="38">
        <f>+'[1]Appendix 8'!J38+'[2]Appendix 8'!J38+'[3]Appendix 8'!J38</f>
        <v>530</v>
      </c>
      <c r="H10" s="38">
        <f>+'[1]Appendix 8'!L38+'[3]Appendix 8'!L38+'[2]Appendix 8'!L38</f>
        <v>0</v>
      </c>
      <c r="I10" s="38">
        <f>+'[1]Appendix 8'!N38+'[2]Appendix 8'!N38+'[3]Appendix 8'!N38</f>
        <v>0</v>
      </c>
      <c r="J10" s="38">
        <f>'[3]Appendix 8'!P38</f>
        <v>76</v>
      </c>
      <c r="K10" s="45">
        <f t="shared" si="1"/>
        <v>0</v>
      </c>
      <c r="L10" s="46">
        <f t="shared" si="2"/>
        <v>0</v>
      </c>
      <c r="M10" s="47">
        <f t="shared" si="3"/>
        <v>87.458745874587464</v>
      </c>
      <c r="N10" s="62">
        <v>94.93464052287581</v>
      </c>
    </row>
    <row r="11" spans="1:14" ht="15.6" x14ac:dyDescent="0.3">
      <c r="A11" s="27"/>
      <c r="B11" s="39">
        <f t="shared" si="4"/>
        <v>5</v>
      </c>
      <c r="C11" s="23" t="s">
        <v>23</v>
      </c>
      <c r="D11" s="38">
        <f>'[1]Appendix 8'!D39</f>
        <v>1446</v>
      </c>
      <c r="E11" s="38">
        <f>+'[1]Appendix 8'!F39+'[2]Appendix 8'!F39+'[3]Appendix 8'!F39</f>
        <v>2173</v>
      </c>
      <c r="F11" s="38">
        <f>+'[1]Appendix 8'!H39+'[2]Appendix 8'!H39+'[3]Appendix 8'!H39</f>
        <v>223</v>
      </c>
      <c r="G11" s="38">
        <f>+'[1]Appendix 8'!J39+'[2]Appendix 8'!J39+'[3]Appendix 8'!J39</f>
        <v>1831</v>
      </c>
      <c r="H11" s="38">
        <f>+'[1]Appendix 8'!L39+'[3]Appendix 8'!L39+'[2]Appendix 8'!L39</f>
        <v>15</v>
      </c>
      <c r="I11" s="38">
        <f>+'[1]Appendix 8'!N39+'[2]Appendix 8'!N39+'[3]Appendix 8'!N39</f>
        <v>2</v>
      </c>
      <c r="J11" s="38">
        <f>'[3]Appendix 8'!P39</f>
        <v>1771</v>
      </c>
      <c r="K11" s="45">
        <f t="shared" si="1"/>
        <v>0.41447913788339324</v>
      </c>
      <c r="L11" s="46">
        <f t="shared" si="2"/>
        <v>5.5263885051119094E-2</v>
      </c>
      <c r="M11" s="47">
        <f t="shared" si="3"/>
        <v>50.594086764299526</v>
      </c>
      <c r="N11" s="62">
        <v>58.269285510959293</v>
      </c>
    </row>
    <row r="12" spans="1:14" ht="15.6" x14ac:dyDescent="0.3">
      <c r="A12" s="27"/>
      <c r="B12" s="39">
        <f t="shared" si="4"/>
        <v>6</v>
      </c>
      <c r="C12" s="23" t="s">
        <v>24</v>
      </c>
      <c r="D12" s="38">
        <f>'[1]Appendix 8'!D40</f>
        <v>634</v>
      </c>
      <c r="E12" s="38">
        <f>+'[1]Appendix 8'!F40+'[2]Appendix 8'!F40+'[3]Appendix 8'!F40</f>
        <v>664</v>
      </c>
      <c r="F12" s="38">
        <f>+'[1]Appendix 8'!H40+'[2]Appendix 8'!H40+'[3]Appendix 8'!H40</f>
        <v>0</v>
      </c>
      <c r="G12" s="38">
        <f>+'[1]Appendix 8'!J40+'[2]Appendix 8'!J40+'[3]Appendix 8'!J40</f>
        <v>624</v>
      </c>
      <c r="H12" s="38">
        <f>+'[1]Appendix 8'!L40+'[3]Appendix 8'!L40+'[2]Appendix 8'!L40</f>
        <v>0</v>
      </c>
      <c r="I12" s="38">
        <f>+'[1]Appendix 8'!N40+'[2]Appendix 8'!N40+'[3]Appendix 8'!N40</f>
        <v>0</v>
      </c>
      <c r="J12" s="38">
        <f>'[3]Appendix 8'!P40</f>
        <v>375</v>
      </c>
      <c r="K12" s="45">
        <f t="shared" si="1"/>
        <v>0</v>
      </c>
      <c r="L12" s="46">
        <f t="shared" si="2"/>
        <v>0</v>
      </c>
      <c r="M12" s="47">
        <f t="shared" si="3"/>
        <v>62.462462462462462</v>
      </c>
      <c r="N12" s="62">
        <v>49.602543720190781</v>
      </c>
    </row>
    <row r="13" spans="1:14" ht="15.6" x14ac:dyDescent="0.3">
      <c r="A13" s="27"/>
      <c r="B13" s="39">
        <f t="shared" si="4"/>
        <v>7</v>
      </c>
      <c r="C13" s="23" t="s">
        <v>15</v>
      </c>
      <c r="D13" s="38">
        <f>'[1]Appendix 8'!D41</f>
        <v>0</v>
      </c>
      <c r="E13" s="38">
        <f>+'[1]Appendix 8'!F41+'[2]Appendix 8'!F41+'[3]Appendix 8'!F41</f>
        <v>0</v>
      </c>
      <c r="F13" s="38">
        <f>+'[1]Appendix 8'!H41+'[2]Appendix 8'!H41+'[3]Appendix 8'!H41</f>
        <v>0</v>
      </c>
      <c r="G13" s="38">
        <f>+'[1]Appendix 8'!J41+'[2]Appendix 8'!J41+'[3]Appendix 8'!J41</f>
        <v>0</v>
      </c>
      <c r="H13" s="38">
        <f>+'[1]Appendix 8'!L41+'[3]Appendix 8'!L41+'[2]Appendix 8'!L41</f>
        <v>0</v>
      </c>
      <c r="I13" s="38">
        <f>+'[1]Appendix 8'!N41+'[2]Appendix 8'!N41+'[3]Appendix 8'!N41</f>
        <v>0</v>
      </c>
      <c r="J13" s="38">
        <f>'[3]Appendix 8'!P41</f>
        <v>0</v>
      </c>
      <c r="K13" s="45">
        <f t="shared" si="1"/>
        <v>0</v>
      </c>
      <c r="L13" s="46">
        <f t="shared" si="2"/>
        <v>0</v>
      </c>
      <c r="M13" s="47">
        <f t="shared" si="3"/>
        <v>0</v>
      </c>
      <c r="N13" s="62">
        <v>0</v>
      </c>
    </row>
    <row r="14" spans="1:14" ht="15.6" x14ac:dyDescent="0.3">
      <c r="A14" s="27"/>
      <c r="B14" s="39">
        <f t="shared" si="4"/>
        <v>8</v>
      </c>
      <c r="C14" s="23" t="s">
        <v>25</v>
      </c>
      <c r="D14" s="38">
        <f>'[1]Appendix 8'!D42</f>
        <v>3</v>
      </c>
      <c r="E14" s="38">
        <f>+'[1]Appendix 8'!F42+'[2]Appendix 8'!F42+'[3]Appendix 8'!F42</f>
        <v>583</v>
      </c>
      <c r="F14" s="38">
        <f>+'[1]Appendix 8'!H42+'[2]Appendix 8'!H42+'[3]Appendix 8'!H42</f>
        <v>0</v>
      </c>
      <c r="G14" s="38">
        <f>+'[1]Appendix 8'!J42+'[2]Appendix 8'!J42+'[3]Appendix 8'!J42</f>
        <v>585</v>
      </c>
      <c r="H14" s="38">
        <f>+'[1]Appendix 8'!L42+'[3]Appendix 8'!L42+'[2]Appendix 8'!L42</f>
        <v>0</v>
      </c>
      <c r="I14" s="38">
        <f>+'[1]Appendix 8'!N42+'[2]Appendix 8'!N42+'[3]Appendix 8'!N42</f>
        <v>0</v>
      </c>
      <c r="J14" s="38">
        <f>'[3]Appendix 8'!P42</f>
        <v>1</v>
      </c>
      <c r="K14" s="45">
        <f t="shared" si="1"/>
        <v>0</v>
      </c>
      <c r="L14" s="46">
        <f t="shared" si="2"/>
        <v>0</v>
      </c>
      <c r="M14" s="47">
        <f t="shared" si="3"/>
        <v>99.829351535836182</v>
      </c>
      <c r="N14" s="62">
        <v>99.785561115082203</v>
      </c>
    </row>
    <row r="15" spans="1:14" ht="15.6" x14ac:dyDescent="0.3">
      <c r="A15" s="27"/>
      <c r="B15" s="39">
        <f t="shared" si="4"/>
        <v>9</v>
      </c>
      <c r="C15" s="23" t="s">
        <v>26</v>
      </c>
      <c r="D15" s="38">
        <f>'[1]Appendix 8'!D43</f>
        <v>565</v>
      </c>
      <c r="E15" s="38">
        <f>+'[1]Appendix 8'!F43+'[2]Appendix 8'!F43+'[3]Appendix 8'!F43</f>
        <v>417</v>
      </c>
      <c r="F15" s="38">
        <f>+'[1]Appendix 8'!H43+'[2]Appendix 8'!H43+'[3]Appendix 8'!H43</f>
        <v>0</v>
      </c>
      <c r="G15" s="38">
        <f>+'[1]Appendix 8'!J43+'[2]Appendix 8'!J43+'[3]Appendix 8'!J43</f>
        <v>174</v>
      </c>
      <c r="H15" s="38">
        <f>+'[1]Appendix 8'!L43+'[3]Appendix 8'!L43+'[2]Appendix 8'!L43</f>
        <v>0</v>
      </c>
      <c r="I15" s="38">
        <f>+'[1]Appendix 8'!N43+'[2]Appendix 8'!N43+'[3]Appendix 8'!N43</f>
        <v>0</v>
      </c>
      <c r="J15" s="38">
        <f>'[3]Appendix 8'!P43</f>
        <v>808</v>
      </c>
      <c r="K15" s="45">
        <f t="shared" si="1"/>
        <v>0</v>
      </c>
      <c r="L15" s="46">
        <f t="shared" si="2"/>
        <v>0</v>
      </c>
      <c r="M15" s="47">
        <f t="shared" si="3"/>
        <v>17.718940936863543</v>
      </c>
      <c r="N15" s="62">
        <v>3.5836177474402731</v>
      </c>
    </row>
    <row r="16" spans="1:14" ht="15.6" x14ac:dyDescent="0.3">
      <c r="A16" s="27"/>
      <c r="B16" s="39">
        <f t="shared" si="4"/>
        <v>10</v>
      </c>
      <c r="C16" s="23" t="s">
        <v>27</v>
      </c>
      <c r="D16" s="38">
        <f>'[1]Appendix 8'!D44</f>
        <v>1339</v>
      </c>
      <c r="E16" s="38">
        <f>+'[1]Appendix 8'!F44+'[2]Appendix 8'!F44+'[3]Appendix 8'!F44</f>
        <v>14436</v>
      </c>
      <c r="F16" s="38">
        <f>+'[1]Appendix 8'!H44+'[2]Appendix 8'!H44+'[3]Appendix 8'!H44</f>
        <v>0</v>
      </c>
      <c r="G16" s="38">
        <f>+'[1]Appendix 8'!J44+'[2]Appendix 8'!J44+'[3]Appendix 8'!J44</f>
        <v>14062</v>
      </c>
      <c r="H16" s="38">
        <f>+'[1]Appendix 8'!L44+'[3]Appendix 8'!L44+'[2]Appendix 8'!L44</f>
        <v>0</v>
      </c>
      <c r="I16" s="38">
        <f>+'[1]Appendix 8'!N44+'[2]Appendix 8'!N44+'[3]Appendix 8'!N44</f>
        <v>0</v>
      </c>
      <c r="J16" s="38">
        <f>'[3]Appendix 8'!P44</f>
        <v>1713</v>
      </c>
      <c r="K16" s="45">
        <f t="shared" si="1"/>
        <v>0</v>
      </c>
      <c r="L16" s="46">
        <f t="shared" si="2"/>
        <v>0</v>
      </c>
      <c r="M16" s="47">
        <f t="shared" si="3"/>
        <v>89.141045958795559</v>
      </c>
      <c r="N16" s="62">
        <v>92.188320401376814</v>
      </c>
    </row>
    <row r="17" spans="1:14" ht="15.6" x14ac:dyDescent="0.3">
      <c r="A17" s="27"/>
      <c r="B17" s="39">
        <f t="shared" si="4"/>
        <v>11</v>
      </c>
      <c r="C17" s="23" t="s">
        <v>28</v>
      </c>
      <c r="D17" s="38">
        <f>'[1]Appendix 8'!D45</f>
        <v>1835</v>
      </c>
      <c r="E17" s="38">
        <f>+'[1]Appendix 8'!F45+'[2]Appendix 8'!F45+'[3]Appendix 8'!F45</f>
        <v>10361</v>
      </c>
      <c r="F17" s="38">
        <f>+'[1]Appendix 8'!H45+'[2]Appendix 8'!H45+'[3]Appendix 8'!H45</f>
        <v>51</v>
      </c>
      <c r="G17" s="38">
        <f>+'[1]Appendix 8'!J45+'[2]Appendix 8'!J45+'[3]Appendix 8'!J45</f>
        <v>10189</v>
      </c>
      <c r="H17" s="38">
        <f>+'[1]Appendix 8'!L45+'[3]Appendix 8'!L45+'[2]Appendix 8'!L45</f>
        <v>0</v>
      </c>
      <c r="I17" s="38">
        <f>+'[1]Appendix 8'!N45+'[2]Appendix 8'!N45+'[3]Appendix 8'!N45</f>
        <v>13</v>
      </c>
      <c r="J17" s="38">
        <f>'[3]Appendix 8'!P45</f>
        <v>1994</v>
      </c>
      <c r="K17" s="45">
        <f t="shared" si="1"/>
        <v>0</v>
      </c>
      <c r="L17" s="46">
        <f t="shared" si="2"/>
        <v>0.10659232535257461</v>
      </c>
      <c r="M17" s="47">
        <f t="shared" si="3"/>
        <v>83.543784847490983</v>
      </c>
      <c r="N17" s="62">
        <v>83.645760336370017</v>
      </c>
    </row>
    <row r="18" spans="1:14" ht="15.6" x14ac:dyDescent="0.3">
      <c r="A18" s="27"/>
      <c r="B18" s="39">
        <f t="shared" si="4"/>
        <v>12</v>
      </c>
      <c r="C18" s="23" t="s">
        <v>16</v>
      </c>
      <c r="D18" s="38">
        <f>'[1]Appendix 8'!D46</f>
        <v>423</v>
      </c>
      <c r="E18" s="38">
        <f>+'[1]Appendix 8'!F46+'[2]Appendix 8'!F46+'[3]Appendix 8'!F46</f>
        <v>1976</v>
      </c>
      <c r="F18" s="38">
        <f>+'[1]Appendix 8'!H46+'[2]Appendix 8'!H46+'[3]Appendix 8'!H46</f>
        <v>0</v>
      </c>
      <c r="G18" s="38">
        <f>+'[1]Appendix 8'!J46+'[2]Appendix 8'!J46+'[3]Appendix 8'!J46</f>
        <v>1968</v>
      </c>
      <c r="H18" s="38">
        <f>+'[1]Appendix 8'!L46+'[3]Appendix 8'!L46+'[2]Appendix 8'!L46</f>
        <v>0</v>
      </c>
      <c r="I18" s="38">
        <f>+'[1]Appendix 8'!N46+'[2]Appendix 8'!N46+'[3]Appendix 8'!N46</f>
        <v>25</v>
      </c>
      <c r="J18" s="38">
        <f>'[3]Appendix 8'!P46</f>
        <v>406</v>
      </c>
      <c r="K18" s="45">
        <f t="shared" si="1"/>
        <v>0</v>
      </c>
      <c r="L18" s="46">
        <f t="shared" si="2"/>
        <v>1.0421008753647354</v>
      </c>
      <c r="M18" s="47">
        <f t="shared" si="3"/>
        <v>82.03418090871196</v>
      </c>
      <c r="N18" s="62">
        <v>78.167938931297712</v>
      </c>
    </row>
    <row r="19" spans="1:14" ht="15.6" x14ac:dyDescent="0.3">
      <c r="A19" s="27"/>
      <c r="B19" s="39">
        <f t="shared" si="4"/>
        <v>13</v>
      </c>
      <c r="C19" s="42" t="s">
        <v>29</v>
      </c>
      <c r="D19" s="38">
        <f>'[1]Appendix 8'!D47</f>
        <v>0</v>
      </c>
      <c r="E19" s="38">
        <f>+'[1]Appendix 8'!F47+'[2]Appendix 8'!F47+'[3]Appendix 8'!F47</f>
        <v>24</v>
      </c>
      <c r="F19" s="38">
        <f>+'[1]Appendix 8'!H47+'[2]Appendix 8'!H47+'[3]Appendix 8'!H47</f>
        <v>0</v>
      </c>
      <c r="G19" s="38">
        <f>+'[1]Appendix 8'!J47+'[2]Appendix 8'!J47+'[3]Appendix 8'!J47</f>
        <v>13</v>
      </c>
      <c r="H19" s="38">
        <f>+'[1]Appendix 8'!L47+'[3]Appendix 8'!L47+'[2]Appendix 8'!L47</f>
        <v>1</v>
      </c>
      <c r="I19" s="38">
        <f>+'[1]Appendix 8'!N47+'[2]Appendix 8'!N47+'[3]Appendix 8'!N47</f>
        <v>0</v>
      </c>
      <c r="J19" s="38">
        <f>'[3]Appendix 8'!P47</f>
        <v>10</v>
      </c>
      <c r="K19" s="45">
        <f t="shared" si="1"/>
        <v>4.1666666666666661</v>
      </c>
      <c r="L19" s="46">
        <f t="shared" si="2"/>
        <v>0</v>
      </c>
      <c r="M19" s="47">
        <f t="shared" si="3"/>
        <v>54.166666666666664</v>
      </c>
      <c r="N19" s="62">
        <v>100</v>
      </c>
    </row>
    <row r="20" spans="1:14" ht="15.6" x14ac:dyDescent="0.3">
      <c r="A20" s="27"/>
      <c r="B20" s="39">
        <f t="shared" si="4"/>
        <v>14</v>
      </c>
      <c r="C20" s="42" t="s">
        <v>30</v>
      </c>
      <c r="D20" s="38">
        <f>'[1]Appendix 8'!D48</f>
        <v>3573</v>
      </c>
      <c r="E20" s="38">
        <f>+'[1]Appendix 8'!F48+'[2]Appendix 8'!F48+'[3]Appendix 8'!F48</f>
        <v>2542</v>
      </c>
      <c r="F20" s="38">
        <f>+'[1]Appendix 8'!H48+'[2]Appendix 8'!H48+'[3]Appendix 8'!H48</f>
        <v>0</v>
      </c>
      <c r="G20" s="38">
        <f>+'[1]Appendix 8'!J48+'[2]Appendix 8'!J48+'[3]Appendix 8'!J48</f>
        <v>4339</v>
      </c>
      <c r="H20" s="38">
        <f>+'[1]Appendix 8'!L48+'[3]Appendix 8'!L48+'[2]Appendix 8'!L48</f>
        <v>15</v>
      </c>
      <c r="I20" s="38">
        <f>+'[1]Appendix 8'!N48+'[2]Appendix 8'!N48+'[3]Appendix 8'!N48</f>
        <v>0</v>
      </c>
      <c r="J20" s="38">
        <f>'[3]Appendix 8'!P48</f>
        <v>1761</v>
      </c>
      <c r="K20" s="45">
        <f t="shared" si="1"/>
        <v>0.24529844644317253</v>
      </c>
      <c r="L20" s="46">
        <f t="shared" si="2"/>
        <v>0</v>
      </c>
      <c r="M20" s="47">
        <f t="shared" si="3"/>
        <v>70.956663941128369</v>
      </c>
      <c r="N20" s="62">
        <v>61.952149057802245</v>
      </c>
    </row>
    <row r="21" spans="1:14" ht="15.6" x14ac:dyDescent="0.3">
      <c r="A21" s="27"/>
      <c r="B21" s="39">
        <f t="shared" si="4"/>
        <v>15</v>
      </c>
      <c r="C21" s="23" t="s">
        <v>31</v>
      </c>
      <c r="D21" s="38">
        <f>'[1]Appendix 8'!D49</f>
        <v>2106</v>
      </c>
      <c r="E21" s="38">
        <f>+'[1]Appendix 8'!F49+'[2]Appendix 8'!F49+'[3]Appendix 8'!F49</f>
        <v>6245</v>
      </c>
      <c r="F21" s="38">
        <f>+'[1]Appendix 8'!H49+'[2]Appendix 8'!H49+'[3]Appendix 8'!H49</f>
        <v>0</v>
      </c>
      <c r="G21" s="38">
        <f>+'[1]Appendix 8'!J49+'[2]Appendix 8'!J49+'[3]Appendix 8'!J49</f>
        <v>6248</v>
      </c>
      <c r="H21" s="38">
        <f>+'[1]Appendix 8'!L49+'[3]Appendix 8'!L49+'[2]Appendix 8'!L49</f>
        <v>0</v>
      </c>
      <c r="I21" s="38">
        <f>+'[1]Appendix 8'!N49+'[2]Appendix 8'!N49+'[3]Appendix 8'!N49</f>
        <v>0</v>
      </c>
      <c r="J21" s="38">
        <f>'[3]Appendix 8'!P49</f>
        <v>2103</v>
      </c>
      <c r="K21" s="45">
        <f t="shared" si="1"/>
        <v>0</v>
      </c>
      <c r="L21" s="46">
        <f t="shared" si="2"/>
        <v>0</v>
      </c>
      <c r="M21" s="47">
        <f t="shared" si="3"/>
        <v>74.817387139264753</v>
      </c>
      <c r="N21" s="62">
        <v>72.839824606654631</v>
      </c>
    </row>
    <row r="22" spans="1:14" ht="15.6" x14ac:dyDescent="0.3">
      <c r="A22" s="27"/>
      <c r="B22" s="39">
        <f t="shared" si="4"/>
        <v>16</v>
      </c>
      <c r="C22" s="23" t="s">
        <v>32</v>
      </c>
      <c r="D22" s="38">
        <f>'[1]Appendix 8'!D50</f>
        <v>742</v>
      </c>
      <c r="E22" s="38">
        <f>+'[1]Appendix 8'!F50+'[2]Appendix 8'!F50+'[3]Appendix 8'!F50</f>
        <v>387</v>
      </c>
      <c r="F22" s="38">
        <f>+'[1]Appendix 8'!H50+'[2]Appendix 8'!H50+'[3]Appendix 8'!H50</f>
        <v>0</v>
      </c>
      <c r="G22" s="38">
        <f>+'[1]Appendix 8'!J50+'[2]Appendix 8'!J50+'[3]Appendix 8'!J50</f>
        <v>442</v>
      </c>
      <c r="H22" s="38">
        <f>+'[1]Appendix 8'!L50+'[3]Appendix 8'!L50+'[2]Appendix 8'!L50</f>
        <v>0</v>
      </c>
      <c r="I22" s="38">
        <f>+'[1]Appendix 8'!N50+'[2]Appendix 8'!N50+'[3]Appendix 8'!N50</f>
        <v>0</v>
      </c>
      <c r="J22" s="38">
        <f>'[3]Appendix 8'!P50</f>
        <v>687</v>
      </c>
      <c r="K22" s="45">
        <f t="shared" si="1"/>
        <v>0</v>
      </c>
      <c r="L22" s="46">
        <f t="shared" si="2"/>
        <v>0</v>
      </c>
      <c r="M22" s="47">
        <f t="shared" si="3"/>
        <v>39.149689991142608</v>
      </c>
      <c r="N22" s="62">
        <v>52.978453738910012</v>
      </c>
    </row>
    <row r="23" spans="1:14" ht="15.6" x14ac:dyDescent="0.3">
      <c r="A23" s="27"/>
      <c r="B23" s="39">
        <f t="shared" si="4"/>
        <v>17</v>
      </c>
      <c r="C23" s="23" t="s">
        <v>33</v>
      </c>
      <c r="D23" s="38">
        <f>'[1]Appendix 8'!D51</f>
        <v>1413</v>
      </c>
      <c r="E23" s="38">
        <f>+'[1]Appendix 8'!F51+'[2]Appendix 8'!F51+'[3]Appendix 8'!F51</f>
        <v>1856</v>
      </c>
      <c r="F23" s="38">
        <f>+'[1]Appendix 8'!H51+'[2]Appendix 8'!H51+'[3]Appendix 8'!H51</f>
        <v>0</v>
      </c>
      <c r="G23" s="38">
        <f>+'[1]Appendix 8'!J51+'[2]Appendix 8'!J51+'[3]Appendix 8'!J51</f>
        <v>1928</v>
      </c>
      <c r="H23" s="38">
        <f>+'[1]Appendix 8'!L51+'[3]Appendix 8'!L51+'[2]Appendix 8'!L51</f>
        <v>0</v>
      </c>
      <c r="I23" s="38">
        <f>+'[1]Appendix 8'!N51+'[2]Appendix 8'!N51+'[3]Appendix 8'!N51</f>
        <v>8</v>
      </c>
      <c r="J23" s="38">
        <f>'[3]Appendix 8'!P51</f>
        <v>1333</v>
      </c>
      <c r="K23" s="45">
        <f t="shared" si="1"/>
        <v>0</v>
      </c>
      <c r="L23" s="46">
        <f t="shared" si="2"/>
        <v>0.2447231569287244</v>
      </c>
      <c r="M23" s="47">
        <f t="shared" si="3"/>
        <v>58.978280819822572</v>
      </c>
      <c r="N23" s="62">
        <v>53.398058252427184</v>
      </c>
    </row>
    <row r="24" spans="1:14" ht="15.6" x14ac:dyDescent="0.3">
      <c r="A24" s="27"/>
      <c r="B24" s="39">
        <f t="shared" si="4"/>
        <v>18</v>
      </c>
      <c r="C24" s="23" t="s">
        <v>34</v>
      </c>
      <c r="D24" s="38">
        <f>'[1]Appendix 8'!D52</f>
        <v>5258</v>
      </c>
      <c r="E24" s="38">
        <f>+'[1]Appendix 8'!F52+'[2]Appendix 8'!F52+'[3]Appendix 8'!F52</f>
        <v>4851</v>
      </c>
      <c r="F24" s="38">
        <f>+'[1]Appendix 8'!H52+'[2]Appendix 8'!H52+'[3]Appendix 8'!H52</f>
        <v>0</v>
      </c>
      <c r="G24" s="38">
        <f>+'[1]Appendix 8'!J52+'[2]Appendix 8'!J52+'[3]Appendix 8'!J52</f>
        <v>5040</v>
      </c>
      <c r="H24" s="38">
        <f>+'[1]Appendix 8'!L52+'[3]Appendix 8'!L52+'[2]Appendix 8'!L52</f>
        <v>0</v>
      </c>
      <c r="I24" s="38">
        <f>+'[1]Appendix 8'!N52+'[2]Appendix 8'!N52+'[3]Appendix 8'!N52</f>
        <v>0</v>
      </c>
      <c r="J24" s="38">
        <f>'[3]Appendix 8'!P52</f>
        <v>5069</v>
      </c>
      <c r="K24" s="45">
        <f t="shared" si="1"/>
        <v>0</v>
      </c>
      <c r="L24" s="46">
        <f t="shared" si="2"/>
        <v>0</v>
      </c>
      <c r="M24" s="47">
        <f t="shared" si="3"/>
        <v>49.856563458304478</v>
      </c>
      <c r="N24" s="62">
        <v>51.038271719899427</v>
      </c>
    </row>
    <row r="25" spans="1:14" ht="15.6" x14ac:dyDescent="0.3">
      <c r="A25" s="27"/>
      <c r="B25" s="39">
        <f t="shared" si="4"/>
        <v>19</v>
      </c>
      <c r="C25" s="23" t="s">
        <v>35</v>
      </c>
      <c r="D25" s="38">
        <f>'[1]Appendix 8'!D53</f>
        <v>947</v>
      </c>
      <c r="E25" s="38">
        <f>+'[1]Appendix 8'!F53+'[2]Appendix 8'!F53+'[3]Appendix 8'!F53</f>
        <v>993</v>
      </c>
      <c r="F25" s="38">
        <f>+'[1]Appendix 8'!H53+'[2]Appendix 8'!H53+'[3]Appendix 8'!H53</f>
        <v>0</v>
      </c>
      <c r="G25" s="38">
        <f>+'[1]Appendix 8'!J53+'[2]Appendix 8'!J53+'[3]Appendix 8'!J53</f>
        <v>1167</v>
      </c>
      <c r="H25" s="38">
        <f>+'[1]Appendix 8'!L53+'[3]Appendix 8'!L53+'[2]Appendix 8'!L53</f>
        <v>0</v>
      </c>
      <c r="I25" s="38">
        <f>+'[1]Appendix 8'!N53+'[2]Appendix 8'!N53+'[3]Appendix 8'!N53</f>
        <v>0</v>
      </c>
      <c r="J25" s="38">
        <f>'[3]Appendix 8'!P53</f>
        <v>773</v>
      </c>
      <c r="K25" s="45">
        <f t="shared" si="1"/>
        <v>0</v>
      </c>
      <c r="L25" s="46">
        <f t="shared" si="2"/>
        <v>0</v>
      </c>
      <c r="M25" s="47">
        <f t="shared" si="3"/>
        <v>60.154639175257728</v>
      </c>
      <c r="N25" s="62">
        <v>50.728407908428721</v>
      </c>
    </row>
    <row r="26" spans="1:14" ht="15.6" x14ac:dyDescent="0.3">
      <c r="A26" s="27"/>
      <c r="B26" s="39">
        <f t="shared" si="4"/>
        <v>20</v>
      </c>
      <c r="C26" s="23" t="s">
        <v>36</v>
      </c>
      <c r="D26" s="38">
        <f>'[1]Appendix 8'!D54</f>
        <v>32</v>
      </c>
      <c r="E26" s="38">
        <f>+'[1]Appendix 8'!F54+'[2]Appendix 8'!F54+'[3]Appendix 8'!F54</f>
        <v>139</v>
      </c>
      <c r="F26" s="38">
        <f>+'[1]Appendix 8'!H54+'[2]Appendix 8'!H54+'[3]Appendix 8'!H54</f>
        <v>0</v>
      </c>
      <c r="G26" s="38">
        <f>+'[1]Appendix 8'!J54+'[2]Appendix 8'!J54+'[3]Appendix 8'!J54</f>
        <v>144</v>
      </c>
      <c r="H26" s="38">
        <f>+'[1]Appendix 8'!L54+'[3]Appendix 8'!L54+'[2]Appendix 8'!L54</f>
        <v>0</v>
      </c>
      <c r="I26" s="38">
        <f>+'[1]Appendix 8'!N54+'[2]Appendix 8'!N54+'[3]Appendix 8'!N54</f>
        <v>0</v>
      </c>
      <c r="J26" s="38">
        <f>'[3]Appendix 8'!P54</f>
        <v>27</v>
      </c>
      <c r="K26" s="45">
        <f t="shared" si="1"/>
        <v>0</v>
      </c>
      <c r="L26" s="46">
        <f t="shared" si="2"/>
        <v>0</v>
      </c>
      <c r="M26" s="47">
        <f t="shared" si="3"/>
        <v>84.210526315789465</v>
      </c>
      <c r="N26" s="62">
        <v>80.722891566265062</v>
      </c>
    </row>
    <row r="27" spans="1:14" ht="15.6" x14ac:dyDescent="0.3">
      <c r="A27" s="27"/>
      <c r="B27" s="39">
        <f t="shared" si="4"/>
        <v>21</v>
      </c>
      <c r="C27" s="23" t="s">
        <v>37</v>
      </c>
      <c r="D27" s="38">
        <f>'[1]Appendix 8'!D55</f>
        <v>1505</v>
      </c>
      <c r="E27" s="38">
        <f>+'[1]Appendix 8'!F55+'[2]Appendix 8'!F55+'[3]Appendix 8'!F55</f>
        <v>3890</v>
      </c>
      <c r="F27" s="38">
        <f>+'[1]Appendix 8'!H55+'[2]Appendix 8'!H55+'[3]Appendix 8'!H55</f>
        <v>0</v>
      </c>
      <c r="G27" s="38">
        <f>+'[1]Appendix 8'!J55+'[2]Appendix 8'!J55+'[3]Appendix 8'!J55</f>
        <v>3744</v>
      </c>
      <c r="H27" s="38">
        <f>+'[1]Appendix 8'!L55+'[3]Appendix 8'!L55+'[2]Appendix 8'!L55</f>
        <v>130</v>
      </c>
      <c r="I27" s="38">
        <f>+'[1]Appendix 8'!N55+'[2]Appendix 8'!N55+'[3]Appendix 8'!N55</f>
        <v>165</v>
      </c>
      <c r="J27" s="38">
        <f>'[3]Appendix 8'!P55</f>
        <v>1356</v>
      </c>
      <c r="K27" s="45">
        <f t="shared" si="1"/>
        <v>2.4096385542168677</v>
      </c>
      <c r="L27" s="46">
        <f t="shared" si="2"/>
        <v>3.0583873957367933</v>
      </c>
      <c r="M27" s="47">
        <f t="shared" si="3"/>
        <v>69.397590361445779</v>
      </c>
      <c r="N27" s="62">
        <v>70.095647081788016</v>
      </c>
    </row>
    <row r="28" spans="1:14" ht="15.6" x14ac:dyDescent="0.3">
      <c r="A28" s="27"/>
      <c r="B28" s="39">
        <f t="shared" si="4"/>
        <v>22</v>
      </c>
      <c r="C28" s="23" t="s">
        <v>17</v>
      </c>
      <c r="D28" s="38">
        <f>'[1]Appendix 8'!D56</f>
        <v>3</v>
      </c>
      <c r="E28" s="38">
        <f>+'[1]Appendix 8'!F56+'[2]Appendix 8'!F56+'[3]Appendix 8'!F56</f>
        <v>0</v>
      </c>
      <c r="F28" s="38">
        <f>+'[1]Appendix 8'!H56+'[2]Appendix 8'!H56+'[3]Appendix 8'!H56</f>
        <v>0</v>
      </c>
      <c r="G28" s="38">
        <f>+'[1]Appendix 8'!J56+'[2]Appendix 8'!J56+'[3]Appendix 8'!J56</f>
        <v>0</v>
      </c>
      <c r="H28" s="38">
        <f>+'[1]Appendix 8'!L56+'[3]Appendix 8'!L56+'[2]Appendix 8'!L56</f>
        <v>0</v>
      </c>
      <c r="I28" s="38">
        <f>+'[1]Appendix 8'!N56+'[2]Appendix 8'!N56+'[3]Appendix 8'!N56</f>
        <v>0</v>
      </c>
      <c r="J28" s="38">
        <f>'[3]Appendix 8'!P56</f>
        <v>3</v>
      </c>
      <c r="K28" s="45">
        <f t="shared" si="1"/>
        <v>0</v>
      </c>
      <c r="L28" s="46">
        <f t="shared" si="2"/>
        <v>0</v>
      </c>
      <c r="M28" s="47">
        <f t="shared" si="3"/>
        <v>0</v>
      </c>
      <c r="N28" s="62">
        <v>0</v>
      </c>
    </row>
    <row r="29" spans="1:14" ht="15.6" x14ac:dyDescent="0.3">
      <c r="A29" s="27"/>
      <c r="B29" s="39">
        <f t="shared" si="4"/>
        <v>23</v>
      </c>
      <c r="C29" s="23" t="s">
        <v>38</v>
      </c>
      <c r="D29" s="38">
        <f>'[1]Appendix 8'!D57</f>
        <v>81</v>
      </c>
      <c r="E29" s="38">
        <f>+'[1]Appendix 8'!F57+'[2]Appendix 8'!F57+'[3]Appendix 8'!F57</f>
        <v>1088</v>
      </c>
      <c r="F29" s="38">
        <f>+'[1]Appendix 8'!H57+'[2]Appendix 8'!H57+'[3]Appendix 8'!H57</f>
        <v>6</v>
      </c>
      <c r="G29" s="38">
        <f>+'[1]Appendix 8'!J57+'[2]Appendix 8'!J57+'[3]Appendix 8'!J57</f>
        <v>1095</v>
      </c>
      <c r="H29" s="38">
        <f>+'[1]Appendix 8'!L57+'[3]Appendix 8'!L57+'[2]Appendix 8'!L57</f>
        <v>1</v>
      </c>
      <c r="I29" s="38">
        <f>+'[1]Appendix 8'!N57+'[2]Appendix 8'!N57+'[3]Appendix 8'!N57</f>
        <v>1</v>
      </c>
      <c r="J29" s="38">
        <f>'[3]Appendix 8'!P57</f>
        <v>72</v>
      </c>
      <c r="K29" s="45">
        <f t="shared" si="1"/>
        <v>8.5543199315654406E-2</v>
      </c>
      <c r="L29" s="46">
        <f t="shared" si="2"/>
        <v>8.5543199315654406E-2</v>
      </c>
      <c r="M29" s="47">
        <f t="shared" si="3"/>
        <v>93.669803250641564</v>
      </c>
      <c r="N29" s="62">
        <v>91.384615384615387</v>
      </c>
    </row>
    <row r="30" spans="1:14" ht="15.6" x14ac:dyDescent="0.3">
      <c r="A30" s="27"/>
      <c r="B30" s="39">
        <f t="shared" si="4"/>
        <v>24</v>
      </c>
      <c r="C30" s="23" t="s">
        <v>18</v>
      </c>
      <c r="D30" s="38">
        <f>'[1]Appendix 8'!D58</f>
        <v>33</v>
      </c>
      <c r="E30" s="38">
        <f>+'[1]Appendix 8'!F58+'[2]Appendix 8'!F58+'[3]Appendix 8'!F58</f>
        <v>84</v>
      </c>
      <c r="F30" s="38">
        <f>+'[1]Appendix 8'!H58+'[2]Appendix 8'!H58+'[3]Appendix 8'!H58</f>
        <v>0</v>
      </c>
      <c r="G30" s="38">
        <f>+'[1]Appendix 8'!J58+'[2]Appendix 8'!J58+'[3]Appendix 8'!J58</f>
        <v>93</v>
      </c>
      <c r="H30" s="38">
        <f>+'[1]Appendix 8'!L58+'[3]Appendix 8'!L58+'[2]Appendix 8'!L58</f>
        <v>0</v>
      </c>
      <c r="I30" s="38">
        <f>+'[1]Appendix 8'!N58+'[2]Appendix 8'!N58+'[3]Appendix 8'!N58</f>
        <v>0</v>
      </c>
      <c r="J30" s="38">
        <f>'[3]Appendix 8'!P58</f>
        <v>24</v>
      </c>
      <c r="K30" s="45">
        <f t="shared" si="1"/>
        <v>0</v>
      </c>
      <c r="L30" s="46">
        <f t="shared" si="2"/>
        <v>0</v>
      </c>
      <c r="M30" s="47">
        <f t="shared" si="3"/>
        <v>79.487179487179489</v>
      </c>
      <c r="N30" s="62">
        <v>71.304347826086953</v>
      </c>
    </row>
    <row r="31" spans="1:14" s="36" customFormat="1" ht="15.6" x14ac:dyDescent="0.3">
      <c r="A31" s="37"/>
      <c r="B31" s="39">
        <f t="shared" si="4"/>
        <v>25</v>
      </c>
      <c r="C31" s="23" t="s">
        <v>39</v>
      </c>
      <c r="D31" s="38">
        <f>'[1]Appendix 8'!D59</f>
        <v>300</v>
      </c>
      <c r="E31" s="38">
        <f>+'[1]Appendix 8'!F59+'[2]Appendix 8'!F59+'[3]Appendix 8'!F59</f>
        <v>1706</v>
      </c>
      <c r="F31" s="38">
        <f>+'[1]Appendix 8'!H59+'[2]Appendix 8'!H59+'[3]Appendix 8'!H59</f>
        <v>0</v>
      </c>
      <c r="G31" s="38">
        <f>+'[1]Appendix 8'!J59+'[2]Appendix 8'!J59+'[3]Appendix 8'!J59</f>
        <v>1772</v>
      </c>
      <c r="H31" s="38">
        <f>+'[1]Appendix 8'!L59+'[3]Appendix 8'!L59+'[2]Appendix 8'!L59</f>
        <v>0</v>
      </c>
      <c r="I31" s="38">
        <f>+'[1]Appendix 8'!N59+'[2]Appendix 8'!N59+'[3]Appendix 8'!N59</f>
        <v>0</v>
      </c>
      <c r="J31" s="38">
        <f>'[3]Appendix 8'!P59</f>
        <v>234</v>
      </c>
      <c r="K31" s="45">
        <f t="shared" si="1"/>
        <v>0</v>
      </c>
      <c r="L31" s="46">
        <f t="shared" si="2"/>
        <v>0</v>
      </c>
      <c r="M31" s="47">
        <f t="shared" si="3"/>
        <v>88.334995014955126</v>
      </c>
      <c r="N31" s="62">
        <v>86.743261157755185</v>
      </c>
    </row>
    <row r="32" spans="1:14" ht="16.2" thickBot="1" x14ac:dyDescent="0.35">
      <c r="B32" s="40"/>
      <c r="C32" s="43" t="s">
        <v>14</v>
      </c>
      <c r="D32" s="49">
        <f t="shared" ref="D32:I32" si="5">SUM(D7:D31)</f>
        <v>27033</v>
      </c>
      <c r="E32" s="49">
        <f t="shared" si="5"/>
        <v>72676</v>
      </c>
      <c r="F32" s="49">
        <f t="shared" si="5"/>
        <v>280</v>
      </c>
      <c r="G32" s="49">
        <f t="shared" si="5"/>
        <v>73942</v>
      </c>
      <c r="H32" s="49">
        <f t="shared" si="5"/>
        <v>162</v>
      </c>
      <c r="I32" s="49">
        <f t="shared" si="5"/>
        <v>230</v>
      </c>
      <c r="J32" s="49">
        <f>SUM(J7:J31)</f>
        <v>25076</v>
      </c>
      <c r="K32" s="67">
        <f t="shared" si="1"/>
        <v>0.1629614726888643</v>
      </c>
      <c r="L32" s="48">
        <f t="shared" si="2"/>
        <v>0.2313650538175234</v>
      </c>
      <c r="M32" s="44">
        <f>IFERROR((G32/SUM($G32:$J32))*100,0)</f>
        <v>74.380846997283982</v>
      </c>
      <c r="N32" s="44">
        <v>73.476102404360944</v>
      </c>
    </row>
    <row r="33" spans="4:12" x14ac:dyDescent="0.3">
      <c r="D33" s="27"/>
      <c r="E33" s="27"/>
      <c r="F33" s="27"/>
      <c r="G33" s="27"/>
      <c r="H33" s="27"/>
      <c r="I33" s="27"/>
      <c r="J33" s="27"/>
      <c r="K33" s="70"/>
      <c r="L33" s="26"/>
    </row>
    <row r="34" spans="4:12" hidden="1" x14ac:dyDescent="0.3">
      <c r="D34" s="25">
        <f>'[6]Appendix 8'!$D$60</f>
        <v>27978</v>
      </c>
      <c r="E34" s="25">
        <f>+'[4]Appendix 8'!F60+'[5]Appendix 8'!F60+'[6]Appendix 8'!F60</f>
        <v>69814</v>
      </c>
    </row>
    <row r="35" spans="4:12" hidden="1" x14ac:dyDescent="0.3"/>
    <row r="36" spans="4:12" hidden="1" x14ac:dyDescent="0.3">
      <c r="D36" s="27">
        <f>D32-D34</f>
        <v>-945</v>
      </c>
      <c r="E36" s="27">
        <f t="shared" ref="E36" si="6">E32-E34</f>
        <v>2862</v>
      </c>
      <c r="F36" s="27"/>
      <c r="G36" s="27"/>
      <c r="H36" s="27"/>
      <c r="I36" s="27"/>
      <c r="J36" s="27"/>
    </row>
    <row r="40" spans="4:12" x14ac:dyDescent="0.3">
      <c r="G40" s="27"/>
      <c r="H40" s="27"/>
      <c r="I40" s="27"/>
      <c r="J40" s="27"/>
    </row>
  </sheetData>
  <sheetProtection algorithmName="SHA-512" hashValue="RuRzjwUxxatdqYLAfOI0GXuPfgej98RX/xuEecEShbcAMhdVUwO5iG7tBPC2G33Dk/WAqE6BsqzKIVAFQF1kAA==" saltValue="+UTRlY1CnZvTkonF0f9LPQ==" spinCount="100000" sheet="1" objects="1" scenarios="1"/>
  <sortState ref="C7:C31">
    <sortCondition ref="C7:C31"/>
  </sortState>
  <mergeCells count="13">
    <mergeCell ref="L4:L5"/>
    <mergeCell ref="M4:N4"/>
    <mergeCell ref="B3:N3"/>
    <mergeCell ref="G4:G5"/>
    <mergeCell ref="H4:H5"/>
    <mergeCell ref="I4:I5"/>
    <mergeCell ref="J4:J5"/>
    <mergeCell ref="K4:K5"/>
    <mergeCell ref="B4:B6"/>
    <mergeCell ref="C4:C6"/>
    <mergeCell ref="D4:D5"/>
    <mergeCell ref="E4:E5"/>
    <mergeCell ref="F4:F5"/>
  </mergeCells>
  <pageMargins left="0.7" right="0.7" top="0.75" bottom="0.75" header="0.3" footer="0.3"/>
  <pageSetup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Details</vt:lpstr>
      <vt:lpstr>Disclaimer</vt:lpstr>
      <vt:lpstr>Appendix 1</vt:lpstr>
      <vt:lpstr>Appendix 2</vt:lpstr>
      <vt:lpstr>Appendix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Jemimah W. Mwangi</dc:creator>
  <cp:lastModifiedBy>GIBSON</cp:lastModifiedBy>
  <cp:lastPrinted>2020-01-27T13:36:47Z</cp:lastPrinted>
  <dcterms:created xsi:type="dcterms:W3CDTF">2017-01-23T12:55:01Z</dcterms:created>
  <dcterms:modified xsi:type="dcterms:W3CDTF">2020-01-28T11:40:13Z</dcterms:modified>
</cp:coreProperties>
</file>