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E931" lockStructure="1"/>
  <bookViews>
    <workbookView xWindow="0" yWindow="60" windowWidth="19440" windowHeight="7095" tabRatio="592"/>
  </bookViews>
  <sheets>
    <sheet name="Details" sheetId="1" r:id="rId1"/>
    <sheet name="Disclaimer" sheetId="2" r:id="rId2"/>
    <sheet name="Appendix 1" sheetId="9" r:id="rId3"/>
    <sheet name="Appendix 2" sheetId="10" r:id="rId4"/>
    <sheet name="Appendix 3" sheetId="6" r:id="rId5"/>
  </sheets>
  <externalReferences>
    <externalReference r:id="rId6"/>
    <externalReference r:id="rId7"/>
    <externalReference r:id="rId8"/>
    <externalReference r:id="rId9"/>
  </externalReferences>
  <definedNames>
    <definedName name="_xlnm._FilterDatabase" localSheetId="4" hidden="1">'Appendix 3'!$D$4:$G$30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6" l="1"/>
  <c r="N9" i="6"/>
  <c r="N10" i="6"/>
  <c r="N11" i="6"/>
  <c r="N12" i="6"/>
  <c r="N13" i="6"/>
  <c r="N14" i="6"/>
  <c r="N15" i="6"/>
  <c r="N16" i="6"/>
  <c r="N17" i="6"/>
  <c r="N18" i="6"/>
  <c r="N19" i="6"/>
  <c r="N20" i="6"/>
  <c r="N21" i="6"/>
  <c r="N22" i="6"/>
  <c r="N23" i="6"/>
  <c r="N24" i="6"/>
  <c r="N25" i="6"/>
  <c r="N26" i="6"/>
  <c r="N27" i="6"/>
  <c r="N28" i="6"/>
  <c r="N29" i="6"/>
  <c r="N30" i="6"/>
  <c r="N31" i="6"/>
  <c r="N32" i="6"/>
  <c r="N7" i="6"/>
  <c r="N44" i="9"/>
  <c r="N8" i="9"/>
  <c r="N9" i="9"/>
  <c r="N10" i="9"/>
  <c r="N11" i="9"/>
  <c r="N12" i="9"/>
  <c r="N13" i="9"/>
  <c r="N14" i="9"/>
  <c r="N15" i="9"/>
  <c r="N16" i="9"/>
  <c r="N17" i="9"/>
  <c r="N18" i="9"/>
  <c r="N19" i="9"/>
  <c r="N20" i="9"/>
  <c r="N21" i="9"/>
  <c r="N22" i="9"/>
  <c r="N23" i="9"/>
  <c r="N24" i="9"/>
  <c r="N25" i="9"/>
  <c r="N26" i="9"/>
  <c r="N27" i="9"/>
  <c r="N28" i="9"/>
  <c r="N31" i="9"/>
  <c r="N32" i="9"/>
  <c r="N33" i="9"/>
  <c r="N34" i="9"/>
  <c r="N35" i="9"/>
  <c r="N36" i="9"/>
  <c r="N37" i="9"/>
  <c r="N38" i="9"/>
  <c r="N39" i="9"/>
  <c r="N40" i="9"/>
  <c r="N41" i="9"/>
  <c r="N42" i="9"/>
  <c r="N7" i="9"/>
  <c r="N8" i="10"/>
  <c r="N9" i="10"/>
  <c r="N10" i="10"/>
  <c r="N11" i="10"/>
  <c r="N12" i="10"/>
  <c r="N13" i="10"/>
  <c r="N14" i="10"/>
  <c r="N15" i="10"/>
  <c r="N16" i="10"/>
  <c r="N17" i="10"/>
  <c r="N18" i="10"/>
  <c r="N19" i="10"/>
  <c r="N20" i="10"/>
  <c r="N21" i="10"/>
  <c r="N22" i="10"/>
  <c r="N23" i="10"/>
  <c r="N24" i="10"/>
  <c r="N25" i="10"/>
  <c r="N26" i="10"/>
  <c r="N27" i="10"/>
  <c r="N28" i="10"/>
  <c r="N31" i="10"/>
  <c r="N32" i="10"/>
  <c r="N33" i="10"/>
  <c r="N34" i="10"/>
  <c r="N35" i="10"/>
  <c r="N36" i="10"/>
  <c r="N37" i="10"/>
  <c r="N38" i="10"/>
  <c r="N39" i="10"/>
  <c r="N40" i="10"/>
  <c r="N41" i="10"/>
  <c r="N42" i="10"/>
  <c r="N43" i="10"/>
  <c r="N7" i="10"/>
  <c r="J8" i="6" l="1"/>
  <c r="J9" i="6"/>
  <c r="K9" i="6" s="1"/>
  <c r="J10" i="6"/>
  <c r="L10" i="6" s="1"/>
  <c r="J11" i="6"/>
  <c r="M11" i="6" s="1"/>
  <c r="J12" i="6"/>
  <c r="J13" i="6"/>
  <c r="K13" i="6" s="1"/>
  <c r="J14" i="6"/>
  <c r="L14" i="6" s="1"/>
  <c r="J15" i="6"/>
  <c r="M15" i="6" s="1"/>
  <c r="J16" i="6"/>
  <c r="J17" i="6"/>
  <c r="K17" i="6" s="1"/>
  <c r="J18" i="6"/>
  <c r="L18" i="6" s="1"/>
  <c r="J19" i="6"/>
  <c r="M19" i="6" s="1"/>
  <c r="J20" i="6"/>
  <c r="J21" i="6"/>
  <c r="K21" i="6" s="1"/>
  <c r="J22" i="6"/>
  <c r="L22" i="6" s="1"/>
  <c r="J23" i="6"/>
  <c r="M23" i="6" s="1"/>
  <c r="J24" i="6"/>
  <c r="J25" i="6"/>
  <c r="K25" i="6" s="1"/>
  <c r="J26" i="6"/>
  <c r="L26" i="6" s="1"/>
  <c r="J27" i="6"/>
  <c r="M27" i="6" s="1"/>
  <c r="J28" i="6"/>
  <c r="J29" i="6"/>
  <c r="K29" i="6" s="1"/>
  <c r="J30" i="6"/>
  <c r="L30" i="6" s="1"/>
  <c r="J31" i="6"/>
  <c r="M31" i="6" s="1"/>
  <c r="J7" i="6"/>
  <c r="L7" i="6" s="1"/>
  <c r="K8" i="6"/>
  <c r="L8" i="6"/>
  <c r="M8" i="6"/>
  <c r="L9" i="6"/>
  <c r="M9" i="6"/>
  <c r="K10" i="6"/>
  <c r="L11" i="6"/>
  <c r="K12" i="6"/>
  <c r="L12" i="6"/>
  <c r="M12" i="6"/>
  <c r="L13" i="6"/>
  <c r="M13" i="6"/>
  <c r="K14" i="6"/>
  <c r="L15" i="6"/>
  <c r="K16" i="6"/>
  <c r="L16" i="6"/>
  <c r="M16" i="6"/>
  <c r="L17" i="6"/>
  <c r="M17" i="6"/>
  <c r="K18" i="6"/>
  <c r="L19" i="6"/>
  <c r="K20" i="6"/>
  <c r="L20" i="6"/>
  <c r="M20" i="6"/>
  <c r="L21" i="6"/>
  <c r="M21" i="6"/>
  <c r="K22" i="6"/>
  <c r="L23" i="6"/>
  <c r="K24" i="6"/>
  <c r="L24" i="6"/>
  <c r="M24" i="6"/>
  <c r="L25" i="6"/>
  <c r="M25" i="6"/>
  <c r="K26" i="6"/>
  <c r="L27" i="6"/>
  <c r="K28" i="6"/>
  <c r="L28" i="6"/>
  <c r="M28" i="6"/>
  <c r="L29" i="6"/>
  <c r="M29" i="6"/>
  <c r="K30" i="6"/>
  <c r="L31" i="6"/>
  <c r="M7" i="6"/>
  <c r="K7" i="6"/>
  <c r="D8" i="6"/>
  <c r="E8" i="6"/>
  <c r="F8" i="6"/>
  <c r="G8" i="6"/>
  <c r="H8" i="6"/>
  <c r="I8" i="6"/>
  <c r="D9" i="6"/>
  <c r="E9" i="6"/>
  <c r="F9" i="6"/>
  <c r="G9" i="6"/>
  <c r="H9" i="6"/>
  <c r="I9" i="6"/>
  <c r="D10" i="6"/>
  <c r="E10" i="6"/>
  <c r="F10" i="6"/>
  <c r="G10" i="6"/>
  <c r="H10" i="6"/>
  <c r="I10" i="6"/>
  <c r="D11" i="6"/>
  <c r="E11" i="6"/>
  <c r="F11" i="6"/>
  <c r="G11" i="6"/>
  <c r="H11" i="6"/>
  <c r="I11" i="6"/>
  <c r="D12" i="6"/>
  <c r="E12" i="6"/>
  <c r="F12" i="6"/>
  <c r="G12" i="6"/>
  <c r="H12" i="6"/>
  <c r="I12" i="6"/>
  <c r="D13" i="6"/>
  <c r="E13" i="6"/>
  <c r="F13" i="6"/>
  <c r="G13" i="6"/>
  <c r="H13" i="6"/>
  <c r="I13" i="6"/>
  <c r="D14" i="6"/>
  <c r="E14" i="6"/>
  <c r="F14" i="6"/>
  <c r="G14" i="6"/>
  <c r="H14" i="6"/>
  <c r="I14" i="6"/>
  <c r="D15" i="6"/>
  <c r="E15" i="6"/>
  <c r="F15" i="6"/>
  <c r="G15" i="6"/>
  <c r="H15" i="6"/>
  <c r="I15" i="6"/>
  <c r="D16" i="6"/>
  <c r="E16" i="6"/>
  <c r="F16" i="6"/>
  <c r="G16" i="6"/>
  <c r="H16" i="6"/>
  <c r="I16" i="6"/>
  <c r="D17" i="6"/>
  <c r="E17" i="6"/>
  <c r="F17" i="6"/>
  <c r="G17" i="6"/>
  <c r="H17" i="6"/>
  <c r="I17" i="6"/>
  <c r="D18" i="6"/>
  <c r="E18" i="6"/>
  <c r="F18" i="6"/>
  <c r="G18" i="6"/>
  <c r="H18" i="6"/>
  <c r="I18" i="6"/>
  <c r="D19" i="6"/>
  <c r="E19" i="6"/>
  <c r="F19" i="6"/>
  <c r="G19" i="6"/>
  <c r="H19" i="6"/>
  <c r="I19" i="6"/>
  <c r="D20" i="6"/>
  <c r="E20" i="6"/>
  <c r="F20" i="6"/>
  <c r="G20" i="6"/>
  <c r="H20" i="6"/>
  <c r="I20" i="6"/>
  <c r="D21" i="6"/>
  <c r="E21" i="6"/>
  <c r="F21" i="6"/>
  <c r="G21" i="6"/>
  <c r="H21" i="6"/>
  <c r="I21" i="6"/>
  <c r="D22" i="6"/>
  <c r="E22" i="6"/>
  <c r="F22" i="6"/>
  <c r="G22" i="6"/>
  <c r="H22" i="6"/>
  <c r="I22" i="6"/>
  <c r="D23" i="6"/>
  <c r="E23" i="6"/>
  <c r="F23" i="6"/>
  <c r="G23" i="6"/>
  <c r="H23" i="6"/>
  <c r="I23" i="6"/>
  <c r="D24" i="6"/>
  <c r="E24" i="6"/>
  <c r="F24" i="6"/>
  <c r="G24" i="6"/>
  <c r="H24" i="6"/>
  <c r="I24" i="6"/>
  <c r="D25" i="6"/>
  <c r="E25" i="6"/>
  <c r="F25" i="6"/>
  <c r="G25" i="6"/>
  <c r="H25" i="6"/>
  <c r="I25" i="6"/>
  <c r="D26" i="6"/>
  <c r="E26" i="6"/>
  <c r="F26" i="6"/>
  <c r="G26" i="6"/>
  <c r="H26" i="6"/>
  <c r="I26" i="6"/>
  <c r="D27" i="6"/>
  <c r="E27" i="6"/>
  <c r="F27" i="6"/>
  <c r="G27" i="6"/>
  <c r="H27" i="6"/>
  <c r="I27" i="6"/>
  <c r="D28" i="6"/>
  <c r="E28" i="6"/>
  <c r="F28" i="6"/>
  <c r="G28" i="6"/>
  <c r="H28" i="6"/>
  <c r="I28" i="6"/>
  <c r="D29" i="6"/>
  <c r="E29" i="6"/>
  <c r="F29" i="6"/>
  <c r="G29" i="6"/>
  <c r="H29" i="6"/>
  <c r="I29" i="6"/>
  <c r="D30" i="6"/>
  <c r="E30" i="6"/>
  <c r="F30" i="6"/>
  <c r="G30" i="6"/>
  <c r="H30" i="6"/>
  <c r="I30" i="6"/>
  <c r="D31" i="6"/>
  <c r="E31" i="6"/>
  <c r="F31" i="6"/>
  <c r="G31" i="6"/>
  <c r="H31" i="6"/>
  <c r="I31" i="6"/>
  <c r="I7" i="6"/>
  <c r="H7" i="6"/>
  <c r="G7" i="6"/>
  <c r="F7" i="6"/>
  <c r="E7" i="6"/>
  <c r="D7" i="6"/>
  <c r="G44" i="10"/>
  <c r="K8" i="10"/>
  <c r="L8" i="10"/>
  <c r="M8" i="10"/>
  <c r="K9" i="10"/>
  <c r="L9" i="10"/>
  <c r="M9" i="10"/>
  <c r="K10" i="10"/>
  <c r="L10" i="10"/>
  <c r="M10" i="10"/>
  <c r="K11" i="10"/>
  <c r="L11" i="10"/>
  <c r="M11" i="10"/>
  <c r="K12" i="10"/>
  <c r="L12" i="10"/>
  <c r="M12" i="10"/>
  <c r="K13" i="10"/>
  <c r="L13" i="10"/>
  <c r="M13" i="10"/>
  <c r="K14" i="10"/>
  <c r="L14" i="10"/>
  <c r="M14" i="10"/>
  <c r="K15" i="10"/>
  <c r="L15" i="10"/>
  <c r="M15" i="10"/>
  <c r="K16" i="10"/>
  <c r="L16" i="10"/>
  <c r="M16" i="10"/>
  <c r="K17" i="10"/>
  <c r="L17" i="10"/>
  <c r="M17" i="10"/>
  <c r="K18" i="10"/>
  <c r="L18" i="10"/>
  <c r="M18" i="10"/>
  <c r="K19" i="10"/>
  <c r="L19" i="10"/>
  <c r="M19" i="10"/>
  <c r="K20" i="10"/>
  <c r="L20" i="10"/>
  <c r="M20" i="10"/>
  <c r="K21" i="10"/>
  <c r="L21" i="10"/>
  <c r="M21" i="10"/>
  <c r="K22" i="10"/>
  <c r="L22" i="10"/>
  <c r="M22" i="10"/>
  <c r="K23" i="10"/>
  <c r="L23" i="10"/>
  <c r="M23" i="10"/>
  <c r="K24" i="10"/>
  <c r="L24" i="10"/>
  <c r="M24" i="10"/>
  <c r="K25" i="10"/>
  <c r="L25" i="10"/>
  <c r="M25" i="10"/>
  <c r="K26" i="10"/>
  <c r="L26" i="10"/>
  <c r="M26" i="10"/>
  <c r="K27" i="10"/>
  <c r="L27" i="10"/>
  <c r="M27" i="10"/>
  <c r="K28" i="10"/>
  <c r="L28" i="10"/>
  <c r="M28" i="10"/>
  <c r="K29" i="10"/>
  <c r="L29" i="10"/>
  <c r="M29" i="10"/>
  <c r="K30" i="10"/>
  <c r="L30" i="10"/>
  <c r="M30" i="10"/>
  <c r="K31" i="10"/>
  <c r="L31" i="10"/>
  <c r="M31" i="10"/>
  <c r="K32" i="10"/>
  <c r="L32" i="10"/>
  <c r="M32" i="10"/>
  <c r="K33" i="10"/>
  <c r="L33" i="10"/>
  <c r="M33" i="10"/>
  <c r="K34" i="10"/>
  <c r="L34" i="10"/>
  <c r="M34" i="10"/>
  <c r="K35" i="10"/>
  <c r="L35" i="10"/>
  <c r="M35" i="10"/>
  <c r="K36" i="10"/>
  <c r="L36" i="10"/>
  <c r="M36" i="10"/>
  <c r="K37" i="10"/>
  <c r="L37" i="10"/>
  <c r="M37" i="10"/>
  <c r="K38" i="10"/>
  <c r="L38" i="10"/>
  <c r="M38" i="10"/>
  <c r="K39" i="10"/>
  <c r="L39" i="10"/>
  <c r="M39" i="10"/>
  <c r="K40" i="10"/>
  <c r="L40" i="10"/>
  <c r="M40" i="10"/>
  <c r="K41" i="10"/>
  <c r="L41" i="10"/>
  <c r="M41" i="10"/>
  <c r="K42" i="10"/>
  <c r="L42" i="10"/>
  <c r="M42" i="10"/>
  <c r="K43" i="10"/>
  <c r="L43" i="10"/>
  <c r="M43" i="10"/>
  <c r="E44" i="10"/>
  <c r="F44" i="10"/>
  <c r="H44" i="10"/>
  <c r="K44" i="10" s="1"/>
  <c r="I44" i="10"/>
  <c r="L44" i="10" s="1"/>
  <c r="J44" i="10"/>
  <c r="D44" i="10"/>
  <c r="D8" i="10"/>
  <c r="E8" i="10"/>
  <c r="F8" i="10"/>
  <c r="G8" i="10"/>
  <c r="H8" i="10"/>
  <c r="I8" i="10"/>
  <c r="J8" i="10"/>
  <c r="D9" i="10"/>
  <c r="E9" i="10"/>
  <c r="F9" i="10"/>
  <c r="G9" i="10"/>
  <c r="H9" i="10"/>
  <c r="I9" i="10"/>
  <c r="J9" i="10"/>
  <c r="D10" i="10"/>
  <c r="E10" i="10"/>
  <c r="F10" i="10"/>
  <c r="G10" i="10"/>
  <c r="H10" i="10"/>
  <c r="I10" i="10"/>
  <c r="J10" i="10"/>
  <c r="D11" i="10"/>
  <c r="E11" i="10"/>
  <c r="F11" i="10"/>
  <c r="G11" i="10"/>
  <c r="H11" i="10"/>
  <c r="I11" i="10"/>
  <c r="J11" i="10"/>
  <c r="D12" i="10"/>
  <c r="E12" i="10"/>
  <c r="F12" i="10"/>
  <c r="G12" i="10"/>
  <c r="H12" i="10"/>
  <c r="I12" i="10"/>
  <c r="J12" i="10"/>
  <c r="D13" i="10"/>
  <c r="E13" i="10"/>
  <c r="F13" i="10"/>
  <c r="G13" i="10"/>
  <c r="H13" i="10"/>
  <c r="I13" i="10"/>
  <c r="J13" i="10"/>
  <c r="D14" i="10"/>
  <c r="E14" i="10"/>
  <c r="F14" i="10"/>
  <c r="G14" i="10"/>
  <c r="H14" i="10"/>
  <c r="I14" i="10"/>
  <c r="J14" i="10"/>
  <c r="D15" i="10"/>
  <c r="E15" i="10"/>
  <c r="F15" i="10"/>
  <c r="G15" i="10"/>
  <c r="H15" i="10"/>
  <c r="I15" i="10"/>
  <c r="J15" i="10"/>
  <c r="D16" i="10"/>
  <c r="E16" i="10"/>
  <c r="F16" i="10"/>
  <c r="G16" i="10"/>
  <c r="H16" i="10"/>
  <c r="I16" i="10"/>
  <c r="J16" i="10"/>
  <c r="D17" i="10"/>
  <c r="E17" i="10"/>
  <c r="F17" i="10"/>
  <c r="G17" i="10"/>
  <c r="H17" i="10"/>
  <c r="I17" i="10"/>
  <c r="J17" i="10"/>
  <c r="D18" i="10"/>
  <c r="E18" i="10"/>
  <c r="F18" i="10"/>
  <c r="G18" i="10"/>
  <c r="H18" i="10"/>
  <c r="I18" i="10"/>
  <c r="J18" i="10"/>
  <c r="D19" i="10"/>
  <c r="E19" i="10"/>
  <c r="F19" i="10"/>
  <c r="G19" i="10"/>
  <c r="H19" i="10"/>
  <c r="I19" i="10"/>
  <c r="J19" i="10"/>
  <c r="D20" i="10"/>
  <c r="E20" i="10"/>
  <c r="F20" i="10"/>
  <c r="G20" i="10"/>
  <c r="H20" i="10"/>
  <c r="I20" i="10"/>
  <c r="J20" i="10"/>
  <c r="D21" i="10"/>
  <c r="E21" i="10"/>
  <c r="F21" i="10"/>
  <c r="G21" i="10"/>
  <c r="H21" i="10"/>
  <c r="I21" i="10"/>
  <c r="J21" i="10"/>
  <c r="D22" i="10"/>
  <c r="E22" i="10"/>
  <c r="F22" i="10"/>
  <c r="G22" i="10"/>
  <c r="H22" i="10"/>
  <c r="I22" i="10"/>
  <c r="J22" i="10"/>
  <c r="D23" i="10"/>
  <c r="E23" i="10"/>
  <c r="F23" i="10"/>
  <c r="G23" i="10"/>
  <c r="H23" i="10"/>
  <c r="I23" i="10"/>
  <c r="J23" i="10"/>
  <c r="D24" i="10"/>
  <c r="E24" i="10"/>
  <c r="F24" i="10"/>
  <c r="G24" i="10"/>
  <c r="H24" i="10"/>
  <c r="I24" i="10"/>
  <c r="J24" i="10"/>
  <c r="D25" i="10"/>
  <c r="E25" i="10"/>
  <c r="F25" i="10"/>
  <c r="G25" i="10"/>
  <c r="H25" i="10"/>
  <c r="I25" i="10"/>
  <c r="J25" i="10"/>
  <c r="D26" i="10"/>
  <c r="E26" i="10"/>
  <c r="F26" i="10"/>
  <c r="G26" i="10"/>
  <c r="H26" i="10"/>
  <c r="I26" i="10"/>
  <c r="J26" i="10"/>
  <c r="D27" i="10"/>
  <c r="E27" i="10"/>
  <c r="F27" i="10"/>
  <c r="G27" i="10"/>
  <c r="H27" i="10"/>
  <c r="I27" i="10"/>
  <c r="J27" i="10"/>
  <c r="D28" i="10"/>
  <c r="E28" i="10"/>
  <c r="F28" i="10"/>
  <c r="G28" i="10"/>
  <c r="H28" i="10"/>
  <c r="I28" i="10"/>
  <c r="J28" i="10"/>
  <c r="D29" i="10"/>
  <c r="E29" i="10"/>
  <c r="F29" i="10"/>
  <c r="G29" i="10"/>
  <c r="H29" i="10"/>
  <c r="I29" i="10"/>
  <c r="J29" i="10"/>
  <c r="D30" i="10"/>
  <c r="E30" i="10"/>
  <c r="F30" i="10"/>
  <c r="G30" i="10"/>
  <c r="H30" i="10"/>
  <c r="I30" i="10"/>
  <c r="J30" i="10"/>
  <c r="D31" i="10"/>
  <c r="E31" i="10"/>
  <c r="F31" i="10"/>
  <c r="G31" i="10"/>
  <c r="H31" i="10"/>
  <c r="I31" i="10"/>
  <c r="J31" i="10"/>
  <c r="D32" i="10"/>
  <c r="E32" i="10"/>
  <c r="F32" i="10"/>
  <c r="G32" i="10"/>
  <c r="H32" i="10"/>
  <c r="I32" i="10"/>
  <c r="J32" i="10"/>
  <c r="D33" i="10"/>
  <c r="E33" i="10"/>
  <c r="F33" i="10"/>
  <c r="G33" i="10"/>
  <c r="H33" i="10"/>
  <c r="I33" i="10"/>
  <c r="J33" i="10"/>
  <c r="D34" i="10"/>
  <c r="E34" i="10"/>
  <c r="F34" i="10"/>
  <c r="G34" i="10"/>
  <c r="H34" i="10"/>
  <c r="I34" i="10"/>
  <c r="J34" i="10"/>
  <c r="D35" i="10"/>
  <c r="E35" i="10"/>
  <c r="F35" i="10"/>
  <c r="G35" i="10"/>
  <c r="H35" i="10"/>
  <c r="I35" i="10"/>
  <c r="J35" i="10"/>
  <c r="D36" i="10"/>
  <c r="E36" i="10"/>
  <c r="F36" i="10"/>
  <c r="G36" i="10"/>
  <c r="H36" i="10"/>
  <c r="I36" i="10"/>
  <c r="J36" i="10"/>
  <c r="D37" i="10"/>
  <c r="E37" i="10"/>
  <c r="F37" i="10"/>
  <c r="G37" i="10"/>
  <c r="H37" i="10"/>
  <c r="I37" i="10"/>
  <c r="J37" i="10"/>
  <c r="D38" i="10"/>
  <c r="E38" i="10"/>
  <c r="F38" i="10"/>
  <c r="G38" i="10"/>
  <c r="H38" i="10"/>
  <c r="I38" i="10"/>
  <c r="J38" i="10"/>
  <c r="D39" i="10"/>
  <c r="E39" i="10"/>
  <c r="F39" i="10"/>
  <c r="G39" i="10"/>
  <c r="H39" i="10"/>
  <c r="I39" i="10"/>
  <c r="J39" i="10"/>
  <c r="D40" i="10"/>
  <c r="E40" i="10"/>
  <c r="F40" i="10"/>
  <c r="G40" i="10"/>
  <c r="H40" i="10"/>
  <c r="I40" i="10"/>
  <c r="J40" i="10"/>
  <c r="D41" i="10"/>
  <c r="E41" i="10"/>
  <c r="F41" i="10"/>
  <c r="G41" i="10"/>
  <c r="H41" i="10"/>
  <c r="I41" i="10"/>
  <c r="J41" i="10"/>
  <c r="D42" i="10"/>
  <c r="E42" i="10"/>
  <c r="F42" i="10"/>
  <c r="G42" i="10"/>
  <c r="H42" i="10"/>
  <c r="I42" i="10"/>
  <c r="J42" i="10"/>
  <c r="D43" i="10"/>
  <c r="E43" i="10"/>
  <c r="F43" i="10"/>
  <c r="G43" i="10"/>
  <c r="H43" i="10"/>
  <c r="I43" i="10"/>
  <c r="J43" i="10"/>
  <c r="J7" i="10"/>
  <c r="I7" i="10"/>
  <c r="H7" i="10"/>
  <c r="G7" i="10"/>
  <c r="F7" i="10"/>
  <c r="E7" i="10"/>
  <c r="D7" i="10"/>
  <c r="K8" i="9"/>
  <c r="L8" i="9"/>
  <c r="M8" i="9"/>
  <c r="K9" i="9"/>
  <c r="L9" i="9"/>
  <c r="M9" i="9"/>
  <c r="K10" i="9"/>
  <c r="L10" i="9"/>
  <c r="M10" i="9"/>
  <c r="K11" i="9"/>
  <c r="L11" i="9"/>
  <c r="M11" i="9"/>
  <c r="K12" i="9"/>
  <c r="L12" i="9"/>
  <c r="M12" i="9"/>
  <c r="K13" i="9"/>
  <c r="L13" i="9"/>
  <c r="M13" i="9"/>
  <c r="K14" i="9"/>
  <c r="L14" i="9"/>
  <c r="M14" i="9"/>
  <c r="K15" i="9"/>
  <c r="L15" i="9"/>
  <c r="M15" i="9"/>
  <c r="K16" i="9"/>
  <c r="L16" i="9"/>
  <c r="M16" i="9"/>
  <c r="K17" i="9"/>
  <c r="L17" i="9"/>
  <c r="M17" i="9"/>
  <c r="K18" i="9"/>
  <c r="L18" i="9"/>
  <c r="M18" i="9"/>
  <c r="K19" i="9"/>
  <c r="L19" i="9"/>
  <c r="M19" i="9"/>
  <c r="K20" i="9"/>
  <c r="L20" i="9"/>
  <c r="M20" i="9"/>
  <c r="K21" i="9"/>
  <c r="L21" i="9"/>
  <c r="M21" i="9"/>
  <c r="K22" i="9"/>
  <c r="L22" i="9"/>
  <c r="M22" i="9"/>
  <c r="K23" i="9"/>
  <c r="L23" i="9"/>
  <c r="M23" i="9"/>
  <c r="K24" i="9"/>
  <c r="L24" i="9"/>
  <c r="M24" i="9"/>
  <c r="K25" i="9"/>
  <c r="L25" i="9"/>
  <c r="M25" i="9"/>
  <c r="K26" i="9"/>
  <c r="L26" i="9"/>
  <c r="M26" i="9"/>
  <c r="K27" i="9"/>
  <c r="L27" i="9"/>
  <c r="M27" i="9"/>
  <c r="K28" i="9"/>
  <c r="L28" i="9"/>
  <c r="M28" i="9"/>
  <c r="K29" i="9"/>
  <c r="L29" i="9"/>
  <c r="M29" i="9"/>
  <c r="K30" i="9"/>
  <c r="L30" i="9"/>
  <c r="M30" i="9"/>
  <c r="K31" i="9"/>
  <c r="L31" i="9"/>
  <c r="M31" i="9"/>
  <c r="K32" i="9"/>
  <c r="L32" i="9"/>
  <c r="M32" i="9"/>
  <c r="K33" i="9"/>
  <c r="L33" i="9"/>
  <c r="M33" i="9"/>
  <c r="K34" i="9"/>
  <c r="L34" i="9"/>
  <c r="M34" i="9"/>
  <c r="K35" i="9"/>
  <c r="L35" i="9"/>
  <c r="M35" i="9"/>
  <c r="K36" i="9"/>
  <c r="L36" i="9"/>
  <c r="M36" i="9"/>
  <c r="K37" i="9"/>
  <c r="L37" i="9"/>
  <c r="M37" i="9"/>
  <c r="K38" i="9"/>
  <c r="L38" i="9"/>
  <c r="M38" i="9"/>
  <c r="K39" i="9"/>
  <c r="L39" i="9"/>
  <c r="M39" i="9"/>
  <c r="K40" i="9"/>
  <c r="L40" i="9"/>
  <c r="M40" i="9"/>
  <c r="K41" i="9"/>
  <c r="L41" i="9"/>
  <c r="M41" i="9"/>
  <c r="K42" i="9"/>
  <c r="L42" i="9"/>
  <c r="M42" i="9"/>
  <c r="K43" i="9"/>
  <c r="L43" i="9"/>
  <c r="M43" i="9"/>
  <c r="E44" i="9"/>
  <c r="F44" i="9"/>
  <c r="G44" i="9"/>
  <c r="H44" i="9"/>
  <c r="I44" i="9"/>
  <c r="J44" i="9"/>
  <c r="D44" i="9"/>
  <c r="D8" i="9"/>
  <c r="E8" i="9"/>
  <c r="F8" i="9"/>
  <c r="G8" i="9"/>
  <c r="H8" i="9"/>
  <c r="I8" i="9"/>
  <c r="J8" i="9"/>
  <c r="D9" i="9"/>
  <c r="E9" i="9"/>
  <c r="F9" i="9"/>
  <c r="G9" i="9"/>
  <c r="H9" i="9"/>
  <c r="I9" i="9"/>
  <c r="J9" i="9"/>
  <c r="D10" i="9"/>
  <c r="E10" i="9"/>
  <c r="F10" i="9"/>
  <c r="G10" i="9"/>
  <c r="H10" i="9"/>
  <c r="I10" i="9"/>
  <c r="J10" i="9"/>
  <c r="D11" i="9"/>
  <c r="E11" i="9"/>
  <c r="F11" i="9"/>
  <c r="G11" i="9"/>
  <c r="H11" i="9"/>
  <c r="I11" i="9"/>
  <c r="J11" i="9"/>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D17" i="9"/>
  <c r="E17" i="9"/>
  <c r="F17" i="9"/>
  <c r="G17" i="9"/>
  <c r="H17" i="9"/>
  <c r="I17" i="9"/>
  <c r="J17" i="9"/>
  <c r="D18" i="9"/>
  <c r="E18" i="9"/>
  <c r="F18" i="9"/>
  <c r="G18" i="9"/>
  <c r="H18" i="9"/>
  <c r="I18" i="9"/>
  <c r="J18" i="9"/>
  <c r="D19" i="9"/>
  <c r="E19" i="9"/>
  <c r="F19" i="9"/>
  <c r="G19" i="9"/>
  <c r="H19" i="9"/>
  <c r="I19" i="9"/>
  <c r="J19" i="9"/>
  <c r="D20" i="9"/>
  <c r="E20" i="9"/>
  <c r="F20" i="9"/>
  <c r="G20" i="9"/>
  <c r="H20" i="9"/>
  <c r="I20" i="9"/>
  <c r="J20" i="9"/>
  <c r="D21" i="9"/>
  <c r="E21" i="9"/>
  <c r="F21" i="9"/>
  <c r="G21" i="9"/>
  <c r="H21" i="9"/>
  <c r="I21" i="9"/>
  <c r="J21" i="9"/>
  <c r="D22" i="9"/>
  <c r="E22" i="9"/>
  <c r="F22" i="9"/>
  <c r="G22" i="9"/>
  <c r="H22" i="9"/>
  <c r="I22" i="9"/>
  <c r="J22" i="9"/>
  <c r="D23" i="9"/>
  <c r="E23" i="9"/>
  <c r="F23" i="9"/>
  <c r="G23" i="9"/>
  <c r="H23" i="9"/>
  <c r="I23" i="9"/>
  <c r="J23" i="9"/>
  <c r="D24" i="9"/>
  <c r="E24" i="9"/>
  <c r="F24" i="9"/>
  <c r="G24" i="9"/>
  <c r="H24" i="9"/>
  <c r="I24" i="9"/>
  <c r="J24" i="9"/>
  <c r="D25" i="9"/>
  <c r="E25" i="9"/>
  <c r="F25" i="9"/>
  <c r="G25" i="9"/>
  <c r="H25" i="9"/>
  <c r="I25" i="9"/>
  <c r="J25" i="9"/>
  <c r="D26" i="9"/>
  <c r="E26" i="9"/>
  <c r="F26" i="9"/>
  <c r="G26" i="9"/>
  <c r="H26" i="9"/>
  <c r="I26" i="9"/>
  <c r="J26" i="9"/>
  <c r="D27" i="9"/>
  <c r="E27" i="9"/>
  <c r="F27" i="9"/>
  <c r="G27" i="9"/>
  <c r="H27" i="9"/>
  <c r="I27" i="9"/>
  <c r="J27" i="9"/>
  <c r="D28" i="9"/>
  <c r="E28" i="9"/>
  <c r="F28" i="9"/>
  <c r="G28" i="9"/>
  <c r="H28" i="9"/>
  <c r="I28" i="9"/>
  <c r="J28" i="9"/>
  <c r="D29" i="9"/>
  <c r="E29" i="9"/>
  <c r="F29" i="9"/>
  <c r="G29" i="9"/>
  <c r="H29" i="9"/>
  <c r="I29" i="9"/>
  <c r="J29" i="9"/>
  <c r="D30" i="9"/>
  <c r="E30" i="9"/>
  <c r="F30" i="9"/>
  <c r="G30" i="9"/>
  <c r="H30" i="9"/>
  <c r="I30" i="9"/>
  <c r="J30" i="9"/>
  <c r="D31" i="9"/>
  <c r="E31" i="9"/>
  <c r="F31" i="9"/>
  <c r="G31" i="9"/>
  <c r="H31" i="9"/>
  <c r="I31" i="9"/>
  <c r="J31" i="9"/>
  <c r="D32" i="9"/>
  <c r="E32" i="9"/>
  <c r="F32" i="9"/>
  <c r="G32" i="9"/>
  <c r="H32" i="9"/>
  <c r="I32" i="9"/>
  <c r="J32" i="9"/>
  <c r="D33" i="9"/>
  <c r="E33" i="9"/>
  <c r="F33" i="9"/>
  <c r="G33" i="9"/>
  <c r="H33" i="9"/>
  <c r="I33" i="9"/>
  <c r="J33" i="9"/>
  <c r="D34" i="9"/>
  <c r="E34" i="9"/>
  <c r="F34" i="9"/>
  <c r="G34" i="9"/>
  <c r="H34" i="9"/>
  <c r="I34" i="9"/>
  <c r="J34" i="9"/>
  <c r="D35" i="9"/>
  <c r="E35" i="9"/>
  <c r="F35" i="9"/>
  <c r="G35" i="9"/>
  <c r="H35" i="9"/>
  <c r="I35" i="9"/>
  <c r="J35" i="9"/>
  <c r="D36" i="9"/>
  <c r="E36" i="9"/>
  <c r="F36" i="9"/>
  <c r="G36" i="9"/>
  <c r="H36" i="9"/>
  <c r="I36" i="9"/>
  <c r="J36" i="9"/>
  <c r="D37" i="9"/>
  <c r="E37" i="9"/>
  <c r="F37" i="9"/>
  <c r="G37" i="9"/>
  <c r="H37" i="9"/>
  <c r="I37" i="9"/>
  <c r="J37" i="9"/>
  <c r="D38" i="9"/>
  <c r="E38" i="9"/>
  <c r="F38" i="9"/>
  <c r="G38" i="9"/>
  <c r="H38" i="9"/>
  <c r="I38" i="9"/>
  <c r="J38" i="9"/>
  <c r="D39" i="9"/>
  <c r="E39" i="9"/>
  <c r="F39" i="9"/>
  <c r="G39" i="9"/>
  <c r="H39" i="9"/>
  <c r="I39" i="9"/>
  <c r="J39" i="9"/>
  <c r="D40" i="9"/>
  <c r="E40" i="9"/>
  <c r="F40" i="9"/>
  <c r="G40" i="9"/>
  <c r="H40" i="9"/>
  <c r="I40" i="9"/>
  <c r="J40" i="9"/>
  <c r="D41" i="9"/>
  <c r="E41" i="9"/>
  <c r="F41" i="9"/>
  <c r="G41" i="9"/>
  <c r="H41" i="9"/>
  <c r="I41" i="9"/>
  <c r="J41" i="9"/>
  <c r="D42" i="9"/>
  <c r="E42" i="9"/>
  <c r="F42" i="9"/>
  <c r="G42" i="9"/>
  <c r="H42" i="9"/>
  <c r="I42" i="9"/>
  <c r="J42" i="9"/>
  <c r="D43" i="9"/>
  <c r="E43" i="9"/>
  <c r="F43" i="9"/>
  <c r="G43" i="9"/>
  <c r="H43" i="9"/>
  <c r="I43" i="9"/>
  <c r="J43" i="9"/>
  <c r="J7" i="9"/>
  <c r="I7" i="9"/>
  <c r="H7" i="9"/>
  <c r="G7" i="9"/>
  <c r="F7" i="9"/>
  <c r="E7" i="9"/>
  <c r="D7" i="9"/>
  <c r="M44" i="10" l="1"/>
  <c r="K31" i="6"/>
  <c r="K27" i="6"/>
  <c r="K23" i="6"/>
  <c r="K19" i="6"/>
  <c r="K15" i="6"/>
  <c r="K11" i="6"/>
  <c r="M30" i="6"/>
  <c r="M26" i="6"/>
  <c r="M22" i="6"/>
  <c r="M18" i="6"/>
  <c r="M14" i="6"/>
  <c r="M10" i="6"/>
  <c r="E32" i="6"/>
  <c r="F32" i="6"/>
  <c r="G32" i="6"/>
  <c r="I32" i="6"/>
  <c r="H32" i="6"/>
  <c r="J32" i="6"/>
  <c r="D32" i="6"/>
  <c r="K32" i="6" l="1"/>
  <c r="L32" i="6"/>
  <c r="M32" i="6"/>
  <c r="L7" i="10"/>
  <c r="K7" i="10"/>
  <c r="M7" i="10"/>
  <c r="M7" i="9"/>
  <c r="B9" i="6"/>
  <c r="B10" i="6"/>
  <c r="B11" i="6" s="1"/>
  <c r="B12" i="6" s="1"/>
  <c r="B13" i="6" s="1"/>
  <c r="B14" i="6" s="1"/>
  <c r="B15" i="6" s="1"/>
  <c r="B16" i="6" s="1"/>
  <c r="B17" i="6" s="1"/>
  <c r="B18" i="6" s="1"/>
  <c r="B19" i="6" s="1"/>
  <c r="B20" i="6" s="1"/>
  <c r="B21" i="6" s="1"/>
  <c r="B22" i="6" s="1"/>
  <c r="B23" i="6" s="1"/>
  <c r="B24" i="6" s="1"/>
  <c r="B25" i="6" s="1"/>
  <c r="B26" i="6" s="1"/>
  <c r="B27" i="6" s="1"/>
  <c r="B28" i="6" s="1"/>
  <c r="B29" i="6" s="1"/>
  <c r="B30" i="6" s="1"/>
  <c r="B31" i="6" s="1"/>
  <c r="B8" i="6"/>
  <c r="L7" i="9" l="1"/>
  <c r="K7" i="9"/>
  <c r="M44" i="9" l="1"/>
  <c r="K44" i="9"/>
  <c r="L44" i="9"/>
</calcChain>
</file>

<file path=xl/sharedStrings.xml><?xml version="1.0" encoding="utf-8"?>
<sst xmlns="http://schemas.openxmlformats.org/spreadsheetml/2006/main" count="159" uniqueCount="92">
  <si>
    <t>INSURANCE REGULATORY AUTHORITY</t>
  </si>
  <si>
    <t>Quarterly</t>
  </si>
  <si>
    <t>Annual</t>
  </si>
  <si>
    <t>Quarterly Claims Statistics</t>
  </si>
  <si>
    <t>QUARTER</t>
  </si>
  <si>
    <t xml:space="preserve"> YEAR</t>
  </si>
  <si>
    <t>DISCLAIMER</t>
  </si>
  <si>
    <t>No</t>
  </si>
  <si>
    <t>Name of Insurer</t>
  </si>
  <si>
    <t>Claims outstanding at
the beginning of the quarter</t>
  </si>
  <si>
    <t>Claims intimated during
the quarter</t>
  </si>
  <si>
    <t>Claims revived during
the quarter</t>
  </si>
  <si>
    <t>Claims paid
during the quarter</t>
  </si>
  <si>
    <t>Claims outstanding at
the end of the quarter</t>
  </si>
  <si>
    <t>Claim settlement
ratio %</t>
  </si>
  <si>
    <t>Industry</t>
  </si>
  <si>
    <t xml:space="preserve">FIRST ASSURANCE COMPANY </t>
  </si>
  <si>
    <t xml:space="preserve">KENINDIA ASSURANCE COMPANY </t>
  </si>
  <si>
    <t xml:space="preserve">TAKAFUL INSURANCE OF AFRICA </t>
  </si>
  <si>
    <t>THE MONARCH INSURANCE COMPANY</t>
  </si>
  <si>
    <t xml:space="preserve">APA LIFE ASSURANCE COMPANY </t>
  </si>
  <si>
    <t xml:space="preserve">BARCLAYS LIFE ASSURANCE </t>
  </si>
  <si>
    <t xml:space="preserve">BRITAM LIFE INSURANCE COMPANY </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</si>
  <si>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</si>
  <si>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</si>
  <si>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</si>
  <si>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</si>
  <si>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</si>
  <si>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</si>
  <si>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</si>
  <si>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</si>
  <si>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</si>
  <si>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</si>
  <si>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</si>
  <si>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</si>
  <si>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</si>
  <si>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</si>
  <si>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SAHAM INSURANCE COMPANY</t>
  </si>
  <si>
    <t>SANLAM LIFE INSURANCE LIMITED</t>
  </si>
  <si>
    <t xml:space="preserve">THE KENYAN ALLIANCE INSURANCE </t>
  </si>
  <si>
    <t xml:space="preserve">UAP LIFE ASSURANCE COMPANY </t>
  </si>
  <si>
    <t>Claims declined
during the quarter</t>
  </si>
  <si>
    <t>Claims closed as no claims 
during the quarter</t>
  </si>
  <si>
    <t>Claims closed as
no claims 
ratio %
(6/(4+5+6+7))</t>
  </si>
  <si>
    <t>Declined claims
ratio %
(5/(4+5+6+7))</t>
  </si>
  <si>
    <t>TYPE OF INDUSTRY STATISTICS</t>
  </si>
  <si>
    <t>PERIOD ENDED</t>
  </si>
  <si>
    <t>MADISON INSURANCE COMPANY</t>
  </si>
  <si>
    <t>GEMINIA INSURANCE COMPANY</t>
  </si>
  <si>
    <t>RESOLUTION INSURANCE COMPANY</t>
  </si>
  <si>
    <t>INTRA-AFRICA ASSURANCE COMPANY</t>
  </si>
  <si>
    <t>MAYFAIR INSURANCE COMPANY</t>
  </si>
  <si>
    <t>UAP INSURANCE COMPANY LIMITED</t>
  </si>
  <si>
    <t>THE KENYAN ALLIANCE INSURANCE</t>
  </si>
  <si>
    <t>AFRICAN MERCHANT ASSURANCE</t>
  </si>
  <si>
    <t xml:space="preserve">ALLIANZ INSURANCE COMPANY </t>
  </si>
  <si>
    <t xml:space="preserve">HERITAGE INSURANCE COMPANY </t>
  </si>
  <si>
    <t>INVESCO ASSURANCE COMPANY</t>
  </si>
  <si>
    <t>AIG INSURANCE COMPANY LIMITED</t>
  </si>
  <si>
    <t>JUBILEE INSURANCE COMPANY</t>
  </si>
  <si>
    <t>CIC GENERAL INSURANCE COMPANY</t>
  </si>
  <si>
    <t>OCCIDENTAL INSURANCE COMPANY</t>
  </si>
  <si>
    <t>CORPORATE INSURANCE COMPANY</t>
  </si>
  <si>
    <t>DIRECTLINE ASSURANCE COMPANY</t>
  </si>
  <si>
    <t>APA INSURANCE COMPANY LIMITED</t>
  </si>
  <si>
    <t>SANLAM GENERAL INSURANCE</t>
  </si>
  <si>
    <t xml:space="preserve">SAHAM INSURANCE COMPANY </t>
  </si>
  <si>
    <t>PACIS INSURANCE COMPANY</t>
  </si>
  <si>
    <t xml:space="preserve">FIDELITY SHIELD INSURANCE </t>
  </si>
  <si>
    <t xml:space="preserve">BRITAM GENERAL INSURANCE </t>
  </si>
  <si>
    <t>KENYA ORIENT INSURANCE COMPANY</t>
  </si>
  <si>
    <t xml:space="preserve">ICEA LION GENERAL INSURANCE </t>
  </si>
  <si>
    <t>GA INSURANCE LIMITED</t>
  </si>
  <si>
    <t>TAUSI ASSURANCE COMPANY</t>
  </si>
  <si>
    <t>TRIDENT INSURANCE COMPANY</t>
  </si>
  <si>
    <t xml:space="preserve">PIONEER GENERAL INSURANCE </t>
  </si>
  <si>
    <t>XPLICO INSURANCE COMPANY</t>
  </si>
  <si>
    <t>AAR INSURANCE KENYA LIMITED</t>
  </si>
  <si>
    <t>The insurance information contained in this workbook has been extracted from the monthly summary of claims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Amounts are rounded off to the nearest thousands while numbers are not rounded off.</t>
  </si>
  <si>
    <t>Declined claims
ratio (%)
(5/(4+5+6+7))</t>
  </si>
  <si>
    <t>Claims closed as
no claims 
ratio (%)
(6/(4+5+6+7))</t>
  </si>
  <si>
    <t>Claim settlement
ratio (%)</t>
  </si>
  <si>
    <t>Three</t>
  </si>
  <si>
    <t>30th September 2018</t>
  </si>
  <si>
    <t>MUA INSURANCE COMPANY</t>
  </si>
  <si>
    <t>METROPOLITAN CANNON GENERAL</t>
  </si>
  <si>
    <t>Appendix 2: Analysis of non - liability claims (numbers) under general insurance business for the quarter ended 30th September 2018</t>
  </si>
  <si>
    <t>Appendix 3: Analysis of  long-term insurance business claims (numbers) for the quarter ended 30th September 2018</t>
  </si>
  <si>
    <t>Q3 2018
(4/(4+5+6+7))</t>
  </si>
  <si>
    <t xml:space="preserve">Q3 2018
(4/(4+5+6+7))
</t>
  </si>
  <si>
    <t>Q2 2018</t>
  </si>
  <si>
    <t>Appendix 1: Analysis of liability claims (numbers) under general insurance business for the quarter ended 30th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</si>
</sst>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00_);_(* \(\ #,##0.00\ \);_(* &quot;-&quot;??_);_(\ @_ \)"/>
    <numFmt numFmtId="166" formatCode="_(* #,##0_);_(* \(#,##0\);_(* &quot;-&quot;??_);_(@_)"/>
    <numFmt numFmtId="167" formatCode="_(* #,##0.0_);_(* \(#,##0.0\);_(* &quot;-&quot;??_);_(@_)"/>
    <numFmt numFmtId="168" formatCode="0.0"/>
  </numFmts>
  <fonts count="13"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5">
    <xf numFmtId="0" fontId="0" fillId="0" borderId="0"/>
    <xf numFmtId="0" fontId="8" fillId="0" borderId="0"/>
    <xf numFmtId="165" fontId="8" fillId="0" borderId="0" applyFont="0" applyFill="0" applyBorder="0" applyAlignment="0" applyProtection="0"/>
    <xf numFmtId="0" fontId="12" fillId="0" borderId="0"/>
    <xf numFmtId="164" fontId="12" fillId="0" borderId="0" applyFont="0" applyFill="0" applyBorder="0" applyAlignment="0" applyProtection="0"/>
  </cellStyleXfs>
  <cellXfs count="95">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0" fontId="5" fillId="4" borderId="6" xfId="0" applyFont="1" applyFill="1" applyBorder="1" applyAlignment="1">
      <alignment horizontal="center" vertical="center"/>
    </xf>
    <xf numFmtId="166" fontId="9" fillId="3" borderId="19" xfId="2" applyNumberFormat="1" applyFont="1" applyFill="1" applyBorder="1" applyAlignment="1">
      <alignment horizontal="left"/>
    </xf>
    <xf numFmtId="167" fontId="9" fillId="3" borderId="20" xfId="2" applyNumberFormat="1" applyFont="1" applyFill="1" applyBorder="1" applyAlignment="1">
      <alignment horizontal="right" wrapText="1"/>
    </xf>
    <xf numFmtId="166" fontId="10" fillId="0" borderId="16" xfId="2" applyNumberFormat="1" applyFont="1" applyFill="1" applyBorder="1"/>
    <xf numFmtId="0" fontId="5" fillId="4" borderId="33" xfId="1" applyFont="1" applyFill="1" applyBorder="1" applyAlignment="1">
      <alignment horizontal="center" vertical="center" wrapText="1"/>
    </xf>
    <xf numFmtId="0" fontId="12" fillId="0" borderId="0" xfId="3"/>
    <xf numFmtId="168" fontId="12" fillId="0" borderId="0" xfId="3" applyNumberFormat="1"/>
    <xf numFmtId="166" fontId="12" fillId="0" borderId="0" xfId="3" applyNumberFormat="1"/>
    <xf numFmtId="166" fontId="5" fillId="0" borderId="16" xfId="2" applyNumberFormat="1" applyFont="1" applyFill="1" applyBorder="1"/>
    <xf numFmtId="167" fontId="10" fillId="0" borderId="14" xfId="2" applyNumberFormat="1" applyFont="1" applyFill="1" applyBorder="1" applyAlignment="1">
      <alignment horizontal="right" wrapText="1"/>
    </xf>
    <xf numFmtId="166" fontId="5" fillId="0" borderId="35" xfId="2" applyNumberFormat="1" applyFont="1" applyFill="1" applyBorder="1"/>
    <xf numFmtId="166" fontId="9" fillId="3" borderId="18" xfId="2" applyNumberFormat="1" applyFont="1" applyFill="1" applyBorder="1"/>
    <xf numFmtId="167" fontId="9" fillId="3" borderId="19" xfId="2" applyNumberFormat="1" applyFont="1" applyFill="1" applyBorder="1" applyAlignment="1">
      <alignment horizontal="right" wrapText="1"/>
    </xf>
    <xf numFmtId="167" fontId="9" fillId="3" borderId="36" xfId="2" applyNumberFormat="1" applyFont="1" applyFill="1" applyBorder="1" applyAlignment="1">
      <alignment horizontal="right" wrapText="1"/>
    </xf>
    <xf numFmtId="0" fontId="5" fillId="4" borderId="37" xfId="1" applyFont="1" applyFill="1" applyBorder="1" applyAlignment="1">
      <alignment horizontal="center" vertical="center" wrapText="1"/>
    </xf>
    <xf numFmtId="166" fontId="5" fillId="0" borderId="13" xfId="2" applyNumberFormat="1" applyFont="1" applyFill="1" applyBorder="1"/>
    <xf numFmtId="167" fontId="10" fillId="0" borderId="34" xfId="2" applyNumberFormat="1" applyFont="1" applyFill="1" applyBorder="1" applyAlignment="1">
      <alignment horizontal="right" wrapText="1"/>
    </xf>
    <xf numFmtId="0" fontId="12" fillId="0" borderId="0" xfId="3" applyFill="1"/>
    <xf numFmtId="166" fontId="12" fillId="0" borderId="0" xfId="3" applyNumberFormat="1" applyFill="1"/>
    <xf numFmtId="166" fontId="10" fillId="0" borderId="14" xfId="4" applyNumberFormat="1" applyFont="1" applyFill="1" applyBorder="1" applyAlignment="1">
      <alignment horizontal="right" wrapText="1"/>
    </xf>
    <xf numFmtId="166" fontId="10" fillId="0" borderId="42" xfId="2" applyNumberFormat="1" applyFont="1" applyFill="1" applyBorder="1"/>
    <xf numFmtId="166" fontId="11" fillId="3" borderId="43" xfId="2" applyNumberFormat="1" applyFont="1" applyFill="1" applyBorder="1"/>
    <xf numFmtId="166" fontId="10" fillId="0" borderId="13" xfId="2" applyNumberFormat="1" applyFont="1" applyFill="1" applyBorder="1"/>
    <xf numFmtId="166" fontId="11" fillId="0" borderId="16" xfId="2" applyNumberFormat="1" applyFont="1" applyFill="1" applyBorder="1"/>
    <xf numFmtId="166" fontId="9" fillId="3" borderId="18" xfId="2" applyNumberFormat="1" applyFont="1" applyFill="1" applyBorder="1" applyAlignment="1">
      <alignment horizontal="left"/>
    </xf>
    <xf numFmtId="167" fontId="9" fillId="3" borderId="36" xfId="4" applyNumberFormat="1" applyFont="1" applyFill="1" applyBorder="1" applyAlignment="1">
      <alignment horizontal="right" wrapText="1"/>
    </xf>
    <xf numFmtId="167" fontId="10" fillId="0" borderId="14" xfId="4" applyNumberFormat="1" applyFont="1" applyFill="1" applyBorder="1" applyAlignment="1">
      <alignment horizontal="right" wrapText="1"/>
    </xf>
    <xf numFmtId="167" fontId="10" fillId="0" borderId="17" xfId="4" applyNumberFormat="1" applyFont="1" applyFill="1" applyBorder="1" applyAlignment="1">
      <alignment horizontal="right" wrapText="1"/>
    </xf>
    <xf numFmtId="167" fontId="10" fillId="0" borderId="44" xfId="4" applyNumberFormat="1" applyFont="1" applyFill="1" applyBorder="1" applyAlignment="1">
      <alignment horizontal="right" wrapText="1"/>
    </xf>
    <xf numFmtId="167" fontId="9" fillId="3" borderId="19" xfId="4" applyNumberFormat="1" applyFont="1" applyFill="1" applyBorder="1" applyAlignment="1">
      <alignment horizontal="right" wrapText="1"/>
    </xf>
    <xf numFmtId="166" fontId="9" fillId="3" borderId="19" xfId="4" applyNumberFormat="1" applyFont="1" applyFill="1" applyBorder="1" applyAlignment="1">
      <alignment horizontal="right" wrapText="1"/>
    </xf>
    <xf numFmtId="166" fontId="5" fillId="4" borderId="39" xfId="4" applyNumberFormat="1" applyFont="1" applyFill="1" applyBorder="1" applyAlignment="1">
      <alignment horizontal="center" vertical="center" wrapText="1"/>
    </xf>
    <xf numFmtId="166" fontId="5" fillId="4" borderId="39" xfId="4" applyNumberFormat="1" applyFont="1" applyFill="1" applyBorder="1" applyAlignment="1">
      <alignment horizontal="left" vertical="top" wrapText="1"/>
    </xf>
    <xf numFmtId="167" fontId="10" fillId="0" borderId="32" xfId="4" applyNumberFormat="1" applyFont="1" applyFill="1" applyBorder="1" applyAlignment="1">
      <alignment horizontal="right" wrapText="1"/>
    </xf>
    <xf numFmtId="0" fontId="5" fillId="4" borderId="49" xfId="1" applyFont="1" applyFill="1" applyBorder="1" applyAlignment="1">
      <alignment horizontal="center" vertical="center" wrapText="1"/>
    </xf>
    <xf numFmtId="164" fontId="10" fillId="0" borderId="15" xfId="2" applyNumberFormat="1" applyFont="1" applyFill="1" applyBorder="1" applyAlignment="1">
      <alignment horizontal="left"/>
    </xf>
    <xf numFmtId="164" fontId="10" fillId="0" borderId="47" xfId="2" applyNumberFormat="1" applyFont="1" applyFill="1" applyBorder="1" applyAlignment="1">
      <alignment horizontal="left"/>
    </xf>
    <xf numFmtId="164" fontId="11" fillId="0" borderId="47" xfId="2" applyNumberFormat="1" applyFont="1" applyFill="1" applyBorder="1" applyAlignment="1">
      <alignment horizontal="left"/>
    </xf>
    <xf numFmtId="166" fontId="9" fillId="3" borderId="20" xfId="2" applyNumberFormat="1" applyFont="1" applyFill="1" applyBorder="1" applyAlignment="1">
      <alignment horizontal="left"/>
    </xf>
    <xf numFmtId="166" fontId="5" fillId="4" borderId="7" xfId="4" applyNumberFormat="1" applyFont="1" applyFill="1" applyBorder="1" applyAlignment="1">
      <alignment horizontal="left" vertical="top" wrapText="1"/>
    </xf>
    <xf numFmtId="166" fontId="10" fillId="0" borderId="13" xfId="4" applyNumberFormat="1" applyFont="1" applyFill="1" applyBorder="1" applyAlignment="1">
      <alignment horizontal="right" wrapText="1"/>
    </xf>
    <xf numFmtId="166" fontId="5" fillId="4" borderId="9" xfId="4" applyNumberFormat="1" applyFont="1" applyFill="1" applyBorder="1" applyAlignment="1">
      <alignment horizontal="center" vertical="center" wrapText="1"/>
    </xf>
    <xf numFmtId="166" fontId="5" fillId="4" borderId="51" xfId="4" applyNumberFormat="1" applyFont="1" applyFill="1" applyBorder="1" applyAlignment="1">
      <alignment horizontal="left" vertical="top" wrapText="1"/>
    </xf>
    <xf numFmtId="167" fontId="10" fillId="0" borderId="34" xfId="2" applyNumberFormat="1" applyFont="1" applyFill="1" applyBorder="1" applyAlignment="1">
      <alignment horizontal="left"/>
    </xf>
    <xf numFmtId="166" fontId="10" fillId="0" borderId="41" xfId="2" applyNumberFormat="1" applyFont="1" applyFill="1" applyBorder="1"/>
    <xf numFmtId="166" fontId="5" fillId="4" borderId="52" xfId="4" applyNumberFormat="1" applyFont="1" applyFill="1" applyBorder="1" applyAlignment="1">
      <alignment horizontal="center" vertical="center" wrapText="1"/>
    </xf>
    <xf numFmtId="166" fontId="5" fillId="4" borderId="53" xfId="4" applyNumberFormat="1" applyFont="1" applyFill="1" applyBorder="1" applyAlignment="1">
      <alignment horizontal="center" vertical="center" wrapText="1"/>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5" fillId="4" borderId="45" xfId="1" applyFont="1" applyFill="1" applyBorder="1" applyAlignment="1">
      <alignment horizontal="center" vertical="center" wrapText="1"/>
    </xf>
    <xf numFmtId="0" fontId="5" fillId="4" borderId="40" xfId="1" applyFont="1" applyFill="1" applyBorder="1" applyAlignment="1">
      <alignment horizontal="center" vertical="center" wrapText="1"/>
    </xf>
    <xf numFmtId="0" fontId="9" fillId="4" borderId="10" xfId="1" applyFont="1" applyFill="1" applyBorder="1" applyAlignment="1">
      <alignment horizontal="center"/>
    </xf>
    <xf numFmtId="0" fontId="9" fillId="4" borderId="11" xfId="1" applyFont="1" applyFill="1" applyBorder="1" applyAlignment="1">
      <alignment horizontal="center"/>
    </xf>
    <xf numFmtId="0" fontId="9" fillId="4" borderId="12" xfId="1" applyFont="1" applyFill="1" applyBorder="1" applyAlignment="1">
      <alignment horizontal="center"/>
    </xf>
    <xf numFmtId="0" fontId="5" fillId="4" borderId="29" xfId="1" applyFont="1" applyFill="1" applyBorder="1" applyAlignment="1">
      <alignment horizontal="center" vertical="center" wrapText="1"/>
    </xf>
    <xf numFmtId="0" fontId="5" fillId="4" borderId="38" xfId="1" applyFont="1" applyFill="1" applyBorder="1" applyAlignment="1">
      <alignment horizontal="center" vertical="center" wrapText="1"/>
    </xf>
    <xf numFmtId="0" fontId="5" fillId="4" borderId="31" xfId="1" applyFont="1" applyFill="1" applyBorder="1" applyAlignment="1">
      <alignment horizontal="center" vertical="center" wrapText="1"/>
    </xf>
    <xf numFmtId="0" fontId="5" fillId="4" borderId="39"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46"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4" borderId="50" xfId="1" applyFont="1" applyFill="1" applyBorder="1" applyAlignment="1">
      <alignment horizontal="center" vertical="center" wrapText="1"/>
    </xf>
    <xf numFmtId="0" fontId="5" fillId="4" borderId="48" xfId="1" applyFont="1" applyFill="1" applyBorder="1" applyAlignment="1">
      <alignment horizontal="center" vertical="center" wrapText="1"/>
    </xf>
    <xf numFmtId="0" fontId="9" fillId="4" borderId="1" xfId="1" applyFont="1" applyFill="1" applyBorder="1" applyAlignment="1">
      <alignment horizontal="center"/>
    </xf>
    <xf numFmtId="0" fontId="9" fillId="4" borderId="2" xfId="1" applyFont="1" applyFill="1" applyBorder="1" applyAlignment="1">
      <alignment horizontal="center"/>
    </xf>
    <xf numFmtId="0" fontId="9" fillId="4" borderId="3" xfId="1" applyFont="1" applyFill="1" applyBorder="1" applyAlignment="1">
      <alignment horizontal="center"/>
    </xf>
    <xf numFmtId="0" fontId="5" fillId="4" borderId="7" xfId="1" applyFont="1" applyFill="1" applyBorder="1" applyAlignment="1">
      <alignment horizontal="center" vertical="center" wrapText="1"/>
    </xf>
  </cellXfs>
  <cellStyles count="5">
    <cellStyle name="Comma" xfId="4" builtinId="3"/>
    <cellStyle name="Comma 2" xfId="2"/>
    <cellStyle name="Normal" xfId="0" builtinId="0"/>
    <cellStyle name="Normal 2" xfId="1"/>
    <cellStyle name="Normal 3" xfId="3"/>
  </cellStyles>
  <dxfs count="0"/>
  <tableStyles count="0" defaultTableStyle="TableStyleMedium2" defaultPivotStyle="PivotStyleLight16"/>
  <colors>
    <mruColors>
      <color rgb="FFF0A73C"/>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3</xdr:row>
      <xdr:rowOff>9524</xdr:rowOff>
    </xdr:from>
    <xdr:to>
      <xdr:col>4</xdr:col>
      <xdr:colOff>1381125</xdr:colOff>
      <xdr:row>10</xdr:row>
      <xdr:rowOff>104775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619124"/>
          <a:ext cx="2314575" cy="183832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725487</xdr:colOff>
      <xdr:row>2</xdr:row>
      <xdr:rowOff>243514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25487" cy="7102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uly%202018%20Claims%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ugust%202018%20Claims%20Repo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eptember%202018%20Claims%20Re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wanjiku/Desktop/Misc/Quarter_2_2018_Claims_Statisti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b Claims Table 1"/>
      <sheetName val="Appendix 1"/>
      <sheetName val="Appendix 2"/>
      <sheetName val="Non Liab Claims Table 2"/>
      <sheetName val="Appendix 3"/>
      <sheetName val="Appendix 4"/>
      <sheetName val="Appenx 5,6,&amp;10 Payment periods"/>
      <sheetName val="Claims Proportions &amp; Graphs"/>
      <sheetName val="Appendix 7 claims proportions"/>
      <sheetName val="Table 3 LIB"/>
      <sheetName val="Appendix 8"/>
      <sheetName val="Appendix 9"/>
      <sheetName val="Appendix 11"/>
      <sheetName val="Appendix 12 &amp; 13"/>
    </sheetNames>
    <sheetDataSet>
      <sheetData sheetId="0"/>
      <sheetData sheetId="1">
        <row r="48">
          <cell r="D48">
            <v>9</v>
          </cell>
          <cell r="F48">
            <v>4</v>
          </cell>
          <cell r="H48">
            <v>0</v>
          </cell>
          <cell r="J48">
            <v>1</v>
          </cell>
          <cell r="L48">
            <v>0</v>
          </cell>
          <cell r="N48">
            <v>0</v>
          </cell>
        </row>
        <row r="49">
          <cell r="D49">
            <v>1734</v>
          </cell>
          <cell r="F49">
            <v>79</v>
          </cell>
          <cell r="H49">
            <v>136</v>
          </cell>
          <cell r="J49">
            <v>77</v>
          </cell>
          <cell r="L49">
            <v>0</v>
          </cell>
          <cell r="N49">
            <v>9</v>
          </cell>
        </row>
        <row r="50">
          <cell r="D50">
            <v>869</v>
          </cell>
          <cell r="F50">
            <v>73</v>
          </cell>
          <cell r="H50">
            <v>32</v>
          </cell>
          <cell r="J50">
            <v>33</v>
          </cell>
          <cell r="L50">
            <v>0</v>
          </cell>
          <cell r="N50">
            <v>8</v>
          </cell>
        </row>
        <row r="51">
          <cell r="D51">
            <v>57</v>
          </cell>
          <cell r="F51">
            <v>14</v>
          </cell>
          <cell r="H51">
            <v>1</v>
          </cell>
          <cell r="J51">
            <v>5</v>
          </cell>
          <cell r="L51">
            <v>0</v>
          </cell>
          <cell r="N51">
            <v>0</v>
          </cell>
        </row>
        <row r="52">
          <cell r="D52">
            <v>12103</v>
          </cell>
          <cell r="F52">
            <v>237</v>
          </cell>
          <cell r="H52">
            <v>883</v>
          </cell>
          <cell r="J52">
            <v>390</v>
          </cell>
          <cell r="L52">
            <v>0</v>
          </cell>
          <cell r="N52">
            <v>0</v>
          </cell>
        </row>
        <row r="53">
          <cell r="D53">
            <v>17028</v>
          </cell>
          <cell r="F53">
            <v>206</v>
          </cell>
          <cell r="H53">
            <v>0</v>
          </cell>
          <cell r="J53">
            <v>170</v>
          </cell>
          <cell r="L53">
            <v>0</v>
          </cell>
          <cell r="N53">
            <v>0</v>
          </cell>
        </row>
        <row r="54">
          <cell r="D54">
            <v>7464</v>
          </cell>
          <cell r="F54">
            <v>496</v>
          </cell>
          <cell r="H54">
            <v>486</v>
          </cell>
          <cell r="J54">
            <v>453</v>
          </cell>
          <cell r="L54">
            <v>0</v>
          </cell>
          <cell r="N54">
            <v>0</v>
          </cell>
        </row>
        <row r="55">
          <cell r="D55">
            <v>325</v>
          </cell>
          <cell r="F55">
            <v>10</v>
          </cell>
          <cell r="H55">
            <v>0</v>
          </cell>
          <cell r="J55">
            <v>8</v>
          </cell>
          <cell r="L55">
            <v>0</v>
          </cell>
          <cell r="N55">
            <v>0</v>
          </cell>
        </row>
        <row r="56">
          <cell r="D56">
            <v>13399</v>
          </cell>
          <cell r="F56">
            <v>589</v>
          </cell>
          <cell r="H56">
            <v>0</v>
          </cell>
          <cell r="J56">
            <v>405</v>
          </cell>
          <cell r="L56">
            <v>0</v>
          </cell>
          <cell r="N56">
            <v>125</v>
          </cell>
        </row>
        <row r="57">
          <cell r="D57">
            <v>2374</v>
          </cell>
          <cell r="F57">
            <v>79</v>
          </cell>
          <cell r="H57">
            <v>66</v>
          </cell>
          <cell r="J57">
            <v>12</v>
          </cell>
          <cell r="L57">
            <v>0</v>
          </cell>
          <cell r="N57">
            <v>0</v>
          </cell>
        </row>
        <row r="58">
          <cell r="D58">
            <v>2496</v>
          </cell>
          <cell r="F58">
            <v>395</v>
          </cell>
          <cell r="H58">
            <v>0</v>
          </cell>
          <cell r="J58">
            <v>89</v>
          </cell>
          <cell r="L58">
            <v>0</v>
          </cell>
          <cell r="N58">
            <v>325</v>
          </cell>
        </row>
        <row r="59">
          <cell r="D59">
            <v>7017</v>
          </cell>
          <cell r="F59">
            <v>167</v>
          </cell>
          <cell r="H59">
            <v>0</v>
          </cell>
          <cell r="J59">
            <v>75</v>
          </cell>
          <cell r="L59">
            <v>2</v>
          </cell>
          <cell r="N59">
            <v>0</v>
          </cell>
        </row>
        <row r="60">
          <cell r="D60">
            <v>5740</v>
          </cell>
          <cell r="F60">
            <v>715</v>
          </cell>
          <cell r="H60">
            <v>206</v>
          </cell>
          <cell r="J60">
            <v>309</v>
          </cell>
          <cell r="L60">
            <v>0</v>
          </cell>
          <cell r="N60">
            <v>0</v>
          </cell>
        </row>
        <row r="61">
          <cell r="D61">
            <v>3897</v>
          </cell>
          <cell r="F61">
            <v>200</v>
          </cell>
          <cell r="H61">
            <v>322</v>
          </cell>
          <cell r="J61">
            <v>72</v>
          </cell>
          <cell r="L61">
            <v>0</v>
          </cell>
          <cell r="N61">
            <v>64</v>
          </cell>
        </row>
        <row r="62">
          <cell r="D62">
            <v>11203</v>
          </cell>
          <cell r="F62">
            <v>222</v>
          </cell>
          <cell r="H62">
            <v>125</v>
          </cell>
          <cell r="J62">
            <v>53</v>
          </cell>
          <cell r="L62">
            <v>0</v>
          </cell>
          <cell r="N62">
            <v>0</v>
          </cell>
        </row>
        <row r="63">
          <cell r="D63">
            <v>984</v>
          </cell>
          <cell r="F63">
            <v>82</v>
          </cell>
          <cell r="H63">
            <v>145</v>
          </cell>
          <cell r="J63">
            <v>90</v>
          </cell>
          <cell r="L63">
            <v>0</v>
          </cell>
          <cell r="N63">
            <v>21</v>
          </cell>
        </row>
        <row r="64">
          <cell r="D64">
            <v>5297</v>
          </cell>
          <cell r="F64">
            <v>156</v>
          </cell>
          <cell r="H64">
            <v>346</v>
          </cell>
          <cell r="J64">
            <v>293</v>
          </cell>
          <cell r="L64">
            <v>0</v>
          </cell>
          <cell r="N64">
            <v>0</v>
          </cell>
        </row>
        <row r="65">
          <cell r="D65">
            <v>2222</v>
          </cell>
          <cell r="F65">
            <v>58</v>
          </cell>
          <cell r="H65">
            <v>160</v>
          </cell>
          <cell r="J65">
            <v>85</v>
          </cell>
          <cell r="L65">
            <v>0</v>
          </cell>
          <cell r="N65">
            <v>36</v>
          </cell>
        </row>
        <row r="66">
          <cell r="D66">
            <v>6760</v>
          </cell>
          <cell r="F66">
            <v>157</v>
          </cell>
          <cell r="H66">
            <v>0</v>
          </cell>
          <cell r="J66">
            <v>265</v>
          </cell>
          <cell r="L66">
            <v>0</v>
          </cell>
          <cell r="N66">
            <v>0</v>
          </cell>
        </row>
        <row r="67">
          <cell r="D67">
            <v>2952</v>
          </cell>
          <cell r="F67">
            <v>200</v>
          </cell>
          <cell r="H67">
            <v>87</v>
          </cell>
          <cell r="J67">
            <v>35</v>
          </cell>
          <cell r="L67">
            <v>9</v>
          </cell>
          <cell r="N67">
            <v>15</v>
          </cell>
        </row>
        <row r="68">
          <cell r="D68">
            <v>337</v>
          </cell>
          <cell r="F68">
            <v>160</v>
          </cell>
          <cell r="H68">
            <v>0</v>
          </cell>
          <cell r="J68">
            <v>242</v>
          </cell>
          <cell r="L68">
            <v>0</v>
          </cell>
          <cell r="N68">
            <v>0</v>
          </cell>
        </row>
        <row r="69">
          <cell r="D69">
            <v>2046</v>
          </cell>
          <cell r="F69">
            <v>131</v>
          </cell>
          <cell r="H69">
            <v>0</v>
          </cell>
          <cell r="J69">
            <v>639</v>
          </cell>
          <cell r="L69">
            <v>0</v>
          </cell>
          <cell r="N69">
            <v>0</v>
          </cell>
        </row>
        <row r="70">
          <cell r="D70">
            <v>5508</v>
          </cell>
          <cell r="F70">
            <v>77</v>
          </cell>
          <cell r="H70">
            <v>0</v>
          </cell>
          <cell r="J70">
            <v>65</v>
          </cell>
          <cell r="L70">
            <v>0</v>
          </cell>
          <cell r="N70">
            <v>2</v>
          </cell>
        </row>
        <row r="71">
          <cell r="D71">
            <v>760</v>
          </cell>
          <cell r="F71">
            <v>40</v>
          </cell>
          <cell r="H71">
            <v>0</v>
          </cell>
          <cell r="J71">
            <v>32</v>
          </cell>
          <cell r="L71">
            <v>0</v>
          </cell>
          <cell r="N71">
            <v>8</v>
          </cell>
        </row>
        <row r="72">
          <cell r="D72">
            <v>3170</v>
          </cell>
          <cell r="F72">
            <v>138</v>
          </cell>
          <cell r="H72">
            <v>0</v>
          </cell>
          <cell r="J72">
            <v>86</v>
          </cell>
          <cell r="L72">
            <v>0</v>
          </cell>
          <cell r="N72">
            <v>1</v>
          </cell>
        </row>
        <row r="73">
          <cell r="D73">
            <v>2616</v>
          </cell>
          <cell r="F73">
            <v>2</v>
          </cell>
          <cell r="H73">
            <v>86</v>
          </cell>
          <cell r="J73">
            <v>35</v>
          </cell>
          <cell r="L73">
            <v>0</v>
          </cell>
          <cell r="N73">
            <v>0</v>
          </cell>
        </row>
        <row r="74">
          <cell r="D74">
            <v>17</v>
          </cell>
          <cell r="F74">
            <v>11</v>
          </cell>
          <cell r="H74">
            <v>29</v>
          </cell>
          <cell r="J74">
            <v>0</v>
          </cell>
          <cell r="L74">
            <v>0</v>
          </cell>
          <cell r="N74">
            <v>0</v>
          </cell>
        </row>
        <row r="75">
          <cell r="D75">
            <v>88</v>
          </cell>
          <cell r="F75">
            <v>21</v>
          </cell>
          <cell r="H75">
            <v>0</v>
          </cell>
          <cell r="J75">
            <v>13</v>
          </cell>
          <cell r="L75">
            <v>0</v>
          </cell>
          <cell r="N75">
            <v>1</v>
          </cell>
        </row>
        <row r="76">
          <cell r="D76">
            <v>418</v>
          </cell>
          <cell r="F76">
            <v>11</v>
          </cell>
          <cell r="H76">
            <v>14</v>
          </cell>
          <cell r="J76">
            <v>4</v>
          </cell>
          <cell r="L76">
            <v>0</v>
          </cell>
          <cell r="N76">
            <v>2</v>
          </cell>
        </row>
        <row r="77">
          <cell r="D77">
            <v>844</v>
          </cell>
          <cell r="F77">
            <v>70</v>
          </cell>
          <cell r="H77">
            <v>0</v>
          </cell>
          <cell r="J77">
            <v>77</v>
          </cell>
          <cell r="L77">
            <v>0</v>
          </cell>
          <cell r="N77">
            <v>0</v>
          </cell>
        </row>
        <row r="78">
          <cell r="D78">
            <v>327</v>
          </cell>
          <cell r="F78">
            <v>3</v>
          </cell>
          <cell r="H78">
            <v>0</v>
          </cell>
          <cell r="J78">
            <v>22</v>
          </cell>
          <cell r="L78">
            <v>0</v>
          </cell>
          <cell r="N78">
            <v>0</v>
          </cell>
        </row>
        <row r="79">
          <cell r="D79">
            <v>1606</v>
          </cell>
          <cell r="F79">
            <v>41</v>
          </cell>
          <cell r="H79">
            <v>17</v>
          </cell>
          <cell r="J79">
            <v>18</v>
          </cell>
          <cell r="L79">
            <v>0</v>
          </cell>
          <cell r="N79">
            <v>77</v>
          </cell>
        </row>
        <row r="80">
          <cell r="D80">
            <v>207</v>
          </cell>
          <cell r="F80">
            <v>40</v>
          </cell>
          <cell r="H80">
            <v>20</v>
          </cell>
          <cell r="J80">
            <v>27</v>
          </cell>
          <cell r="L80">
            <v>0</v>
          </cell>
          <cell r="N80">
            <v>0</v>
          </cell>
        </row>
        <row r="81">
          <cell r="D81">
            <v>4100</v>
          </cell>
          <cell r="F81">
            <v>89</v>
          </cell>
          <cell r="H81">
            <v>455</v>
          </cell>
          <cell r="J81">
            <v>13</v>
          </cell>
          <cell r="L81">
            <v>0</v>
          </cell>
          <cell r="N81">
            <v>0</v>
          </cell>
        </row>
        <row r="82">
          <cell r="D82">
            <v>2058</v>
          </cell>
          <cell r="F82">
            <v>4</v>
          </cell>
          <cell r="H82">
            <v>2</v>
          </cell>
          <cell r="J82">
            <v>0</v>
          </cell>
          <cell r="L82">
            <v>0</v>
          </cell>
          <cell r="N82">
            <v>0</v>
          </cell>
        </row>
        <row r="83">
          <cell r="D83">
            <v>2808</v>
          </cell>
          <cell r="F83">
            <v>602</v>
          </cell>
          <cell r="H83">
            <v>360</v>
          </cell>
          <cell r="J83">
            <v>130</v>
          </cell>
          <cell r="L83">
            <v>3</v>
          </cell>
          <cell r="N83">
            <v>0</v>
          </cell>
        </row>
        <row r="84">
          <cell r="D84">
            <v>1360</v>
          </cell>
          <cell r="F84">
            <v>406</v>
          </cell>
          <cell r="H84">
            <v>0</v>
          </cell>
          <cell r="J84">
            <v>49</v>
          </cell>
          <cell r="L84">
            <v>0</v>
          </cell>
          <cell r="N84">
            <v>0</v>
          </cell>
        </row>
      </sheetData>
      <sheetData sheetId="2"/>
      <sheetData sheetId="3"/>
      <sheetData sheetId="4">
        <row r="48">
          <cell r="D48">
            <v>17986</v>
          </cell>
          <cell r="F48">
            <v>29728</v>
          </cell>
          <cell r="H48">
            <v>1</v>
          </cell>
          <cell r="J48">
            <v>26284</v>
          </cell>
          <cell r="L48">
            <v>237</v>
          </cell>
          <cell r="N48">
            <v>1878</v>
          </cell>
        </row>
        <row r="49">
          <cell r="D49">
            <v>1764</v>
          </cell>
          <cell r="F49">
            <v>227</v>
          </cell>
          <cell r="H49">
            <v>123</v>
          </cell>
          <cell r="J49">
            <v>252</v>
          </cell>
          <cell r="L49">
            <v>0</v>
          </cell>
          <cell r="N49">
            <v>0</v>
          </cell>
        </row>
        <row r="50">
          <cell r="D50">
            <v>1465</v>
          </cell>
          <cell r="F50">
            <v>518</v>
          </cell>
          <cell r="H50">
            <v>160</v>
          </cell>
          <cell r="J50">
            <v>461</v>
          </cell>
          <cell r="L50">
            <v>0</v>
          </cell>
          <cell r="N50">
            <v>11</v>
          </cell>
        </row>
        <row r="51">
          <cell r="D51">
            <v>205</v>
          </cell>
          <cell r="F51">
            <v>68</v>
          </cell>
          <cell r="H51">
            <v>20</v>
          </cell>
          <cell r="J51">
            <v>38</v>
          </cell>
          <cell r="L51">
            <v>0</v>
          </cell>
          <cell r="N51">
            <v>0</v>
          </cell>
        </row>
        <row r="52">
          <cell r="D52">
            <v>4710</v>
          </cell>
          <cell r="F52">
            <v>958</v>
          </cell>
          <cell r="H52">
            <v>3644</v>
          </cell>
          <cell r="J52">
            <v>1273</v>
          </cell>
          <cell r="L52">
            <v>0</v>
          </cell>
          <cell r="N52">
            <v>0</v>
          </cell>
        </row>
        <row r="53">
          <cell r="D53">
            <v>377877</v>
          </cell>
          <cell r="F53">
            <v>50129</v>
          </cell>
          <cell r="H53">
            <v>0</v>
          </cell>
          <cell r="J53">
            <v>48773</v>
          </cell>
          <cell r="L53">
            <v>0</v>
          </cell>
          <cell r="N53">
            <v>0</v>
          </cell>
        </row>
        <row r="54">
          <cell r="D54">
            <v>10771</v>
          </cell>
          <cell r="F54">
            <v>915</v>
          </cell>
          <cell r="H54">
            <v>887</v>
          </cell>
          <cell r="J54">
            <v>805</v>
          </cell>
          <cell r="L54">
            <v>0</v>
          </cell>
          <cell r="N54">
            <v>0</v>
          </cell>
        </row>
        <row r="55">
          <cell r="D55">
            <v>996</v>
          </cell>
          <cell r="F55">
            <v>22</v>
          </cell>
          <cell r="H55">
            <v>0</v>
          </cell>
          <cell r="J55">
            <v>17</v>
          </cell>
          <cell r="L55">
            <v>0</v>
          </cell>
          <cell r="N55">
            <v>0</v>
          </cell>
        </row>
        <row r="56">
          <cell r="D56">
            <v>76</v>
          </cell>
          <cell r="F56">
            <v>24</v>
          </cell>
          <cell r="H56">
            <v>0</v>
          </cell>
          <cell r="J56">
            <v>10</v>
          </cell>
          <cell r="L56">
            <v>0</v>
          </cell>
          <cell r="N56">
            <v>0</v>
          </cell>
        </row>
        <row r="57">
          <cell r="D57">
            <v>6076</v>
          </cell>
          <cell r="F57">
            <v>698</v>
          </cell>
          <cell r="H57">
            <v>394</v>
          </cell>
          <cell r="J57">
            <v>77</v>
          </cell>
          <cell r="L57">
            <v>0</v>
          </cell>
          <cell r="N57">
            <v>0</v>
          </cell>
        </row>
        <row r="58">
          <cell r="D58">
            <v>49015</v>
          </cell>
          <cell r="F58">
            <v>13978</v>
          </cell>
          <cell r="H58">
            <v>0</v>
          </cell>
          <cell r="J58">
            <v>12573</v>
          </cell>
          <cell r="L58">
            <v>0</v>
          </cell>
          <cell r="N58">
            <v>2051</v>
          </cell>
        </row>
        <row r="59">
          <cell r="D59">
            <v>7444</v>
          </cell>
          <cell r="F59">
            <v>1552</v>
          </cell>
          <cell r="H59">
            <v>0</v>
          </cell>
          <cell r="J59">
            <v>1438</v>
          </cell>
          <cell r="L59">
            <v>82</v>
          </cell>
          <cell r="N59">
            <v>2</v>
          </cell>
        </row>
        <row r="60">
          <cell r="D60">
            <v>2143</v>
          </cell>
          <cell r="F60">
            <v>300</v>
          </cell>
          <cell r="H60">
            <v>623</v>
          </cell>
          <cell r="J60">
            <v>193</v>
          </cell>
          <cell r="L60">
            <v>0</v>
          </cell>
          <cell r="N60">
            <v>0</v>
          </cell>
        </row>
        <row r="61">
          <cell r="D61">
            <v>15013</v>
          </cell>
          <cell r="F61">
            <v>1407</v>
          </cell>
          <cell r="H61">
            <v>1732</v>
          </cell>
          <cell r="J61">
            <v>2652</v>
          </cell>
          <cell r="L61">
            <v>0</v>
          </cell>
          <cell r="N61">
            <v>112</v>
          </cell>
        </row>
        <row r="62">
          <cell r="D62">
            <v>20839</v>
          </cell>
          <cell r="F62">
            <v>378</v>
          </cell>
          <cell r="H62">
            <v>799</v>
          </cell>
          <cell r="J62">
            <v>328</v>
          </cell>
          <cell r="L62">
            <v>0</v>
          </cell>
          <cell r="N62">
            <v>0</v>
          </cell>
        </row>
        <row r="63">
          <cell r="D63">
            <v>718</v>
          </cell>
          <cell r="F63">
            <v>153</v>
          </cell>
          <cell r="H63">
            <v>173</v>
          </cell>
          <cell r="J63">
            <v>195</v>
          </cell>
          <cell r="L63">
            <v>0</v>
          </cell>
          <cell r="N63">
            <v>10</v>
          </cell>
        </row>
        <row r="64">
          <cell r="D64">
            <v>1167</v>
          </cell>
          <cell r="F64">
            <v>37</v>
          </cell>
          <cell r="H64">
            <v>53</v>
          </cell>
          <cell r="J64">
            <v>66</v>
          </cell>
          <cell r="L64">
            <v>0</v>
          </cell>
          <cell r="N64">
            <v>0</v>
          </cell>
        </row>
        <row r="65">
          <cell r="D65">
            <v>271178</v>
          </cell>
          <cell r="F65">
            <v>318202</v>
          </cell>
          <cell r="H65">
            <v>1065</v>
          </cell>
          <cell r="J65">
            <v>349224</v>
          </cell>
          <cell r="L65">
            <v>0</v>
          </cell>
          <cell r="N65">
            <v>180</v>
          </cell>
        </row>
        <row r="66">
          <cell r="D66">
            <v>5303</v>
          </cell>
          <cell r="F66">
            <v>1100</v>
          </cell>
          <cell r="H66">
            <v>0</v>
          </cell>
          <cell r="J66">
            <v>878</v>
          </cell>
          <cell r="L66">
            <v>4</v>
          </cell>
          <cell r="N66">
            <v>0</v>
          </cell>
        </row>
        <row r="67">
          <cell r="D67">
            <v>10678</v>
          </cell>
          <cell r="F67">
            <v>459</v>
          </cell>
          <cell r="H67">
            <v>517</v>
          </cell>
          <cell r="J67">
            <v>145</v>
          </cell>
          <cell r="L67">
            <v>7</v>
          </cell>
          <cell r="N67">
            <v>113</v>
          </cell>
        </row>
        <row r="68">
          <cell r="D68">
            <v>10513</v>
          </cell>
          <cell r="F68">
            <v>26678</v>
          </cell>
          <cell r="H68">
            <v>270</v>
          </cell>
          <cell r="J68">
            <v>28902</v>
          </cell>
          <cell r="L68">
            <v>930</v>
          </cell>
          <cell r="N68">
            <v>0</v>
          </cell>
        </row>
        <row r="69">
          <cell r="D69">
            <v>496</v>
          </cell>
          <cell r="F69">
            <v>55</v>
          </cell>
          <cell r="H69">
            <v>0</v>
          </cell>
          <cell r="J69">
            <v>158</v>
          </cell>
          <cell r="L69">
            <v>0</v>
          </cell>
          <cell r="N69">
            <v>0</v>
          </cell>
        </row>
        <row r="70">
          <cell r="D70">
            <v>1105</v>
          </cell>
          <cell r="F70">
            <v>122</v>
          </cell>
          <cell r="H70">
            <v>0</v>
          </cell>
          <cell r="J70">
            <v>286</v>
          </cell>
          <cell r="L70">
            <v>0</v>
          </cell>
          <cell r="N70">
            <v>10</v>
          </cell>
        </row>
        <row r="71">
          <cell r="D71">
            <v>925</v>
          </cell>
          <cell r="F71">
            <v>196</v>
          </cell>
          <cell r="H71">
            <v>0</v>
          </cell>
          <cell r="J71">
            <v>130</v>
          </cell>
          <cell r="L71">
            <v>0</v>
          </cell>
          <cell r="N71">
            <v>35</v>
          </cell>
        </row>
        <row r="72">
          <cell r="D72">
            <v>1753</v>
          </cell>
          <cell r="F72">
            <v>387</v>
          </cell>
          <cell r="H72">
            <v>0</v>
          </cell>
          <cell r="J72">
            <v>162</v>
          </cell>
          <cell r="L72">
            <v>0</v>
          </cell>
          <cell r="N72">
            <v>20</v>
          </cell>
        </row>
        <row r="73">
          <cell r="D73">
            <v>1766</v>
          </cell>
          <cell r="F73">
            <v>406</v>
          </cell>
          <cell r="H73">
            <v>283</v>
          </cell>
          <cell r="J73">
            <v>309</v>
          </cell>
          <cell r="L73">
            <v>4</v>
          </cell>
          <cell r="N73">
            <v>0</v>
          </cell>
        </row>
        <row r="74">
          <cell r="D74">
            <v>195</v>
          </cell>
          <cell r="F74">
            <v>118</v>
          </cell>
          <cell r="H74">
            <v>165</v>
          </cell>
          <cell r="J74">
            <v>122</v>
          </cell>
          <cell r="L74">
            <v>3</v>
          </cell>
          <cell r="N74">
            <v>0</v>
          </cell>
        </row>
        <row r="75">
          <cell r="D75">
            <v>38563</v>
          </cell>
          <cell r="F75">
            <v>32378</v>
          </cell>
          <cell r="H75">
            <v>-1</v>
          </cell>
          <cell r="J75">
            <v>31421</v>
          </cell>
          <cell r="L75">
            <v>1109</v>
          </cell>
          <cell r="N75">
            <v>0</v>
          </cell>
        </row>
        <row r="76">
          <cell r="D76">
            <v>16943</v>
          </cell>
          <cell r="F76">
            <v>8360</v>
          </cell>
          <cell r="H76">
            <v>254</v>
          </cell>
          <cell r="J76">
            <v>7170</v>
          </cell>
          <cell r="L76">
            <v>0</v>
          </cell>
          <cell r="N76">
            <v>43</v>
          </cell>
        </row>
        <row r="77">
          <cell r="D77">
            <v>69993</v>
          </cell>
          <cell r="F77">
            <v>7583</v>
          </cell>
          <cell r="H77">
            <v>0</v>
          </cell>
          <cell r="J77">
            <v>7397</v>
          </cell>
          <cell r="L77">
            <v>212</v>
          </cell>
          <cell r="N77">
            <v>6</v>
          </cell>
        </row>
        <row r="78">
          <cell r="D78">
            <v>381</v>
          </cell>
          <cell r="F78">
            <v>27</v>
          </cell>
          <cell r="H78">
            <v>0</v>
          </cell>
          <cell r="J78">
            <v>56</v>
          </cell>
          <cell r="L78">
            <v>0</v>
          </cell>
          <cell r="N78">
            <v>1</v>
          </cell>
        </row>
        <row r="79">
          <cell r="D79">
            <v>598</v>
          </cell>
          <cell r="F79">
            <v>122</v>
          </cell>
          <cell r="H79">
            <v>23</v>
          </cell>
          <cell r="J79">
            <v>72</v>
          </cell>
          <cell r="L79">
            <v>0</v>
          </cell>
          <cell r="N79">
            <v>35</v>
          </cell>
        </row>
        <row r="80">
          <cell r="D80">
            <v>151</v>
          </cell>
          <cell r="F80">
            <v>207</v>
          </cell>
          <cell r="H80">
            <v>271</v>
          </cell>
          <cell r="J80">
            <v>206</v>
          </cell>
          <cell r="L80">
            <v>12</v>
          </cell>
          <cell r="N80">
            <v>21</v>
          </cell>
        </row>
        <row r="81">
          <cell r="D81">
            <v>366</v>
          </cell>
          <cell r="F81">
            <v>280</v>
          </cell>
          <cell r="H81">
            <v>732</v>
          </cell>
          <cell r="J81">
            <v>302</v>
          </cell>
          <cell r="L81">
            <v>16</v>
          </cell>
          <cell r="N81">
            <v>0</v>
          </cell>
        </row>
        <row r="82">
          <cell r="D82">
            <v>43856</v>
          </cell>
          <cell r="F82">
            <v>4098</v>
          </cell>
          <cell r="H82">
            <v>335</v>
          </cell>
          <cell r="J82">
            <v>2759</v>
          </cell>
          <cell r="L82">
            <v>0</v>
          </cell>
          <cell r="N82">
            <v>0</v>
          </cell>
        </row>
        <row r="83">
          <cell r="D83">
            <v>2331</v>
          </cell>
          <cell r="F83">
            <v>587</v>
          </cell>
          <cell r="H83">
            <v>213</v>
          </cell>
          <cell r="J83">
            <v>713</v>
          </cell>
          <cell r="L83">
            <v>5</v>
          </cell>
          <cell r="N83">
            <v>0</v>
          </cell>
        </row>
        <row r="84">
          <cell r="D84">
            <v>2203</v>
          </cell>
          <cell r="F84">
            <v>50</v>
          </cell>
          <cell r="H84">
            <v>0</v>
          </cell>
          <cell r="J84">
            <v>39</v>
          </cell>
          <cell r="L84">
            <v>0</v>
          </cell>
          <cell r="N84">
            <v>0</v>
          </cell>
        </row>
      </sheetData>
      <sheetData sheetId="5"/>
      <sheetData sheetId="6"/>
      <sheetData sheetId="7"/>
      <sheetData sheetId="8"/>
      <sheetData sheetId="9"/>
      <sheetData sheetId="10">
        <row r="35">
          <cell r="D35">
            <v>786</v>
          </cell>
          <cell r="F35">
            <v>109</v>
          </cell>
          <cell r="H35">
            <v>0</v>
          </cell>
          <cell r="J35">
            <v>103</v>
          </cell>
          <cell r="L35">
            <v>1</v>
          </cell>
          <cell r="N35">
            <v>2</v>
          </cell>
        </row>
        <row r="36">
          <cell r="D36">
            <v>83</v>
          </cell>
          <cell r="F36">
            <v>280</v>
          </cell>
          <cell r="H36">
            <v>0</v>
          </cell>
          <cell r="J36">
            <v>250</v>
          </cell>
          <cell r="L36">
            <v>0</v>
          </cell>
          <cell r="N36">
            <v>0</v>
          </cell>
        </row>
        <row r="37">
          <cell r="D37">
            <v>4432</v>
          </cell>
          <cell r="F37">
            <v>4495</v>
          </cell>
          <cell r="H37">
            <v>0</v>
          </cell>
          <cell r="J37">
            <v>4467</v>
          </cell>
          <cell r="L37">
            <v>0</v>
          </cell>
          <cell r="N37">
            <v>0</v>
          </cell>
        </row>
        <row r="38">
          <cell r="D38">
            <v>7</v>
          </cell>
          <cell r="F38">
            <v>159</v>
          </cell>
          <cell r="H38">
            <v>0</v>
          </cell>
          <cell r="J38">
            <v>159</v>
          </cell>
          <cell r="L38">
            <v>0</v>
          </cell>
          <cell r="N38">
            <v>0</v>
          </cell>
        </row>
        <row r="39">
          <cell r="D39">
            <v>1032</v>
          </cell>
          <cell r="F39">
            <v>689</v>
          </cell>
          <cell r="H39">
            <v>89</v>
          </cell>
          <cell r="J39">
            <v>545</v>
          </cell>
          <cell r="L39">
            <v>1</v>
          </cell>
          <cell r="N39">
            <v>3</v>
          </cell>
        </row>
        <row r="40">
          <cell r="D40">
            <v>422</v>
          </cell>
          <cell r="F40">
            <v>223</v>
          </cell>
          <cell r="H40">
            <v>0</v>
          </cell>
          <cell r="J40">
            <v>238</v>
          </cell>
          <cell r="L40">
            <v>0</v>
          </cell>
          <cell r="N40">
            <v>0</v>
          </cell>
        </row>
        <row r="41">
          <cell r="D41">
            <v>33</v>
          </cell>
          <cell r="F41">
            <v>10</v>
          </cell>
          <cell r="H41">
            <v>0</v>
          </cell>
          <cell r="J41">
            <v>7</v>
          </cell>
          <cell r="L41">
            <v>0</v>
          </cell>
          <cell r="N41">
            <v>0</v>
          </cell>
        </row>
        <row r="42">
          <cell r="D42">
            <v>1</v>
          </cell>
          <cell r="F42">
            <v>143</v>
          </cell>
          <cell r="H42">
            <v>0</v>
          </cell>
          <cell r="J42">
            <v>100</v>
          </cell>
          <cell r="L42">
            <v>0</v>
          </cell>
          <cell r="N42">
            <v>0</v>
          </cell>
        </row>
        <row r="43">
          <cell r="D43">
            <v>535</v>
          </cell>
          <cell r="F43">
            <v>12</v>
          </cell>
          <cell r="H43">
            <v>0</v>
          </cell>
          <cell r="J43">
            <v>5</v>
          </cell>
          <cell r="L43">
            <v>0</v>
          </cell>
          <cell r="N43">
            <v>0</v>
          </cell>
        </row>
        <row r="44">
          <cell r="D44">
            <v>709</v>
          </cell>
          <cell r="F44">
            <v>4914</v>
          </cell>
          <cell r="H44">
            <v>0</v>
          </cell>
          <cell r="J44">
            <v>4497</v>
          </cell>
          <cell r="L44">
            <v>0</v>
          </cell>
          <cell r="N44">
            <v>0</v>
          </cell>
        </row>
        <row r="45">
          <cell r="D45">
            <v>1852</v>
          </cell>
          <cell r="F45">
            <v>2692</v>
          </cell>
          <cell r="H45">
            <v>61</v>
          </cell>
          <cell r="J45">
            <v>2734</v>
          </cell>
          <cell r="L45">
            <v>7</v>
          </cell>
          <cell r="N45">
            <v>41</v>
          </cell>
        </row>
        <row r="46">
          <cell r="D46">
            <v>355</v>
          </cell>
          <cell r="F46">
            <v>276</v>
          </cell>
          <cell r="H46">
            <v>0</v>
          </cell>
          <cell r="J46">
            <v>272</v>
          </cell>
          <cell r="L46">
            <v>0</v>
          </cell>
          <cell r="N46">
            <v>0</v>
          </cell>
        </row>
        <row r="47">
          <cell r="D47">
            <v>16</v>
          </cell>
          <cell r="F47">
            <v>20</v>
          </cell>
          <cell r="H47">
            <v>0</v>
          </cell>
          <cell r="J47">
            <v>19</v>
          </cell>
          <cell r="L47">
            <v>1</v>
          </cell>
          <cell r="N47">
            <v>0</v>
          </cell>
        </row>
        <row r="48">
          <cell r="D48">
            <v>8723</v>
          </cell>
          <cell r="F48">
            <v>915</v>
          </cell>
          <cell r="H48">
            <v>0</v>
          </cell>
          <cell r="J48">
            <v>1205</v>
          </cell>
          <cell r="L48">
            <v>0</v>
          </cell>
          <cell r="N48">
            <v>3</v>
          </cell>
        </row>
        <row r="49">
          <cell r="D49">
            <v>1879</v>
          </cell>
          <cell r="F49">
            <v>1641</v>
          </cell>
          <cell r="H49">
            <v>0</v>
          </cell>
          <cell r="J49">
            <v>1586</v>
          </cell>
          <cell r="L49">
            <v>0</v>
          </cell>
          <cell r="N49">
            <v>0</v>
          </cell>
        </row>
        <row r="50">
          <cell r="D50">
            <v>1025</v>
          </cell>
          <cell r="F50">
            <v>1585</v>
          </cell>
          <cell r="H50">
            <v>0</v>
          </cell>
          <cell r="J50">
            <v>1852</v>
          </cell>
          <cell r="L50">
            <v>0</v>
          </cell>
          <cell r="N50">
            <v>0</v>
          </cell>
        </row>
        <row r="51">
          <cell r="D51">
            <v>2542</v>
          </cell>
          <cell r="F51">
            <v>477</v>
          </cell>
          <cell r="H51">
            <v>0</v>
          </cell>
          <cell r="J51">
            <v>416</v>
          </cell>
          <cell r="L51">
            <v>1</v>
          </cell>
          <cell r="N51">
            <v>17</v>
          </cell>
        </row>
        <row r="52">
          <cell r="D52">
            <v>3607</v>
          </cell>
          <cell r="F52">
            <v>1938</v>
          </cell>
          <cell r="H52">
            <v>0</v>
          </cell>
          <cell r="J52">
            <v>1701</v>
          </cell>
          <cell r="L52">
            <v>0</v>
          </cell>
          <cell r="N52">
            <v>0</v>
          </cell>
        </row>
        <row r="53">
          <cell r="D53">
            <v>1768</v>
          </cell>
          <cell r="F53">
            <v>309</v>
          </cell>
          <cell r="H53">
            <v>0</v>
          </cell>
          <cell r="J53">
            <v>430</v>
          </cell>
          <cell r="L53">
            <v>0</v>
          </cell>
          <cell r="N53">
            <v>0</v>
          </cell>
        </row>
        <row r="54">
          <cell r="D54">
            <v>26</v>
          </cell>
          <cell r="F54">
            <v>0</v>
          </cell>
          <cell r="H54">
            <v>0</v>
          </cell>
          <cell r="J54">
            <v>0</v>
          </cell>
          <cell r="L54">
            <v>0</v>
          </cell>
          <cell r="N54">
            <v>0</v>
          </cell>
        </row>
        <row r="55">
          <cell r="D55">
            <v>1944</v>
          </cell>
          <cell r="F55">
            <v>2121</v>
          </cell>
          <cell r="H55">
            <v>0</v>
          </cell>
          <cell r="J55">
            <v>1881</v>
          </cell>
          <cell r="L55">
            <v>0</v>
          </cell>
          <cell r="N55">
            <v>204</v>
          </cell>
        </row>
        <row r="56">
          <cell r="D56">
            <v>1</v>
          </cell>
          <cell r="F56">
            <v>0</v>
          </cell>
          <cell r="H56">
            <v>0</v>
          </cell>
          <cell r="J56">
            <v>0</v>
          </cell>
          <cell r="L56">
            <v>0</v>
          </cell>
          <cell r="N56">
            <v>0</v>
          </cell>
        </row>
        <row r="57">
          <cell r="D57">
            <v>110</v>
          </cell>
          <cell r="F57">
            <v>336</v>
          </cell>
          <cell r="H57">
            <v>0</v>
          </cell>
          <cell r="J57">
            <v>367</v>
          </cell>
          <cell r="L57">
            <v>0</v>
          </cell>
          <cell r="N57">
            <v>0</v>
          </cell>
        </row>
        <row r="58">
          <cell r="D58">
            <v>38</v>
          </cell>
          <cell r="F58">
            <v>26</v>
          </cell>
          <cell r="H58">
            <v>0</v>
          </cell>
          <cell r="J58">
            <v>6</v>
          </cell>
          <cell r="L58">
            <v>0</v>
          </cell>
          <cell r="N58">
            <v>0</v>
          </cell>
        </row>
        <row r="59">
          <cell r="D59">
            <v>1756</v>
          </cell>
          <cell r="F59">
            <v>616</v>
          </cell>
          <cell r="H59">
            <v>0</v>
          </cell>
          <cell r="J59">
            <v>610</v>
          </cell>
          <cell r="L59">
            <v>0</v>
          </cell>
          <cell r="N59">
            <v>0</v>
          </cell>
        </row>
      </sheetData>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b Claims Table 1"/>
      <sheetName val="Appendix 1"/>
      <sheetName val="Appendix 2"/>
      <sheetName val="Non Liab Claims Table 2"/>
      <sheetName val="Appendix 3"/>
      <sheetName val="Appendix 4"/>
      <sheetName val="Appenx 5,6,&amp;10 Payment periods"/>
      <sheetName val="Claims Proportions &amp; Graphs"/>
      <sheetName val="Appendix 7 claims proportions"/>
      <sheetName val="Table 3 LIB"/>
      <sheetName val="Appendix 8"/>
      <sheetName val="Appendix 9"/>
      <sheetName val="Appendix 11"/>
      <sheetName val="Appendix 12 &amp; 13"/>
    </sheetNames>
    <sheetDataSet>
      <sheetData sheetId="0"/>
      <sheetData sheetId="1">
        <row r="48">
          <cell r="F48">
            <v>1</v>
          </cell>
          <cell r="H48">
            <v>2</v>
          </cell>
          <cell r="J48">
            <v>1</v>
          </cell>
          <cell r="L48">
            <v>0</v>
          </cell>
          <cell r="N48">
            <v>0</v>
          </cell>
        </row>
        <row r="49">
          <cell r="F49">
            <v>67</v>
          </cell>
          <cell r="H49">
            <v>125</v>
          </cell>
          <cell r="J49">
            <v>80</v>
          </cell>
          <cell r="L49">
            <v>0</v>
          </cell>
          <cell r="N49">
            <v>0</v>
          </cell>
        </row>
        <row r="50">
          <cell r="F50">
            <v>28</v>
          </cell>
          <cell r="H50">
            <v>14</v>
          </cell>
          <cell r="J50">
            <v>25</v>
          </cell>
          <cell r="L50">
            <v>0</v>
          </cell>
          <cell r="N50">
            <v>3</v>
          </cell>
        </row>
        <row r="51">
          <cell r="F51">
            <v>14</v>
          </cell>
          <cell r="H51">
            <v>1</v>
          </cell>
          <cell r="J51">
            <v>1</v>
          </cell>
          <cell r="L51">
            <v>0</v>
          </cell>
          <cell r="N51">
            <v>0</v>
          </cell>
        </row>
        <row r="52">
          <cell r="F52">
            <v>185</v>
          </cell>
          <cell r="H52">
            <v>944</v>
          </cell>
          <cell r="J52">
            <v>448</v>
          </cell>
          <cell r="L52">
            <v>0</v>
          </cell>
          <cell r="N52">
            <v>0</v>
          </cell>
        </row>
        <row r="53">
          <cell r="F53">
            <v>416</v>
          </cell>
          <cell r="H53">
            <v>0</v>
          </cell>
          <cell r="J53">
            <v>177</v>
          </cell>
          <cell r="L53">
            <v>0</v>
          </cell>
          <cell r="N53">
            <v>0</v>
          </cell>
        </row>
        <row r="54">
          <cell r="F54">
            <v>242</v>
          </cell>
          <cell r="H54">
            <v>346</v>
          </cell>
          <cell r="J54">
            <v>288</v>
          </cell>
          <cell r="L54">
            <v>0</v>
          </cell>
          <cell r="N54">
            <v>0</v>
          </cell>
        </row>
        <row r="55">
          <cell r="F55">
            <v>64</v>
          </cell>
          <cell r="H55">
            <v>0</v>
          </cell>
          <cell r="J55">
            <v>15</v>
          </cell>
          <cell r="L55">
            <v>0</v>
          </cell>
          <cell r="N55">
            <v>0</v>
          </cell>
        </row>
        <row r="56">
          <cell r="F56">
            <v>746</v>
          </cell>
          <cell r="H56">
            <v>0</v>
          </cell>
          <cell r="J56">
            <v>347</v>
          </cell>
          <cell r="L56">
            <v>0</v>
          </cell>
          <cell r="N56">
            <v>0</v>
          </cell>
        </row>
        <row r="57">
          <cell r="F57">
            <v>63</v>
          </cell>
          <cell r="H57">
            <v>57</v>
          </cell>
          <cell r="J57">
            <v>112</v>
          </cell>
          <cell r="L57">
            <v>0</v>
          </cell>
          <cell r="N57">
            <v>0</v>
          </cell>
        </row>
        <row r="58">
          <cell r="F58">
            <v>345</v>
          </cell>
          <cell r="H58">
            <v>0</v>
          </cell>
          <cell r="J58">
            <v>69</v>
          </cell>
          <cell r="L58">
            <v>0</v>
          </cell>
          <cell r="N58">
            <v>248</v>
          </cell>
        </row>
        <row r="59">
          <cell r="F59">
            <v>146</v>
          </cell>
          <cell r="H59">
            <v>0</v>
          </cell>
          <cell r="J59">
            <v>58</v>
          </cell>
          <cell r="L59">
            <v>0</v>
          </cell>
          <cell r="N59">
            <v>0</v>
          </cell>
        </row>
        <row r="60">
          <cell r="F60">
            <v>692</v>
          </cell>
          <cell r="H60">
            <v>147</v>
          </cell>
          <cell r="J60">
            <v>163</v>
          </cell>
          <cell r="L60">
            <v>0</v>
          </cell>
          <cell r="N60">
            <v>0</v>
          </cell>
        </row>
        <row r="61">
          <cell r="F61">
            <v>169</v>
          </cell>
          <cell r="H61">
            <v>403</v>
          </cell>
          <cell r="J61">
            <v>97</v>
          </cell>
          <cell r="L61">
            <v>30</v>
          </cell>
          <cell r="N61">
            <v>108</v>
          </cell>
        </row>
        <row r="62">
          <cell r="F62">
            <v>652</v>
          </cell>
          <cell r="H62">
            <v>259</v>
          </cell>
          <cell r="J62">
            <v>175</v>
          </cell>
          <cell r="L62">
            <v>0</v>
          </cell>
          <cell r="N62">
            <v>0</v>
          </cell>
        </row>
        <row r="63">
          <cell r="F63">
            <v>91</v>
          </cell>
          <cell r="H63">
            <v>189</v>
          </cell>
          <cell r="J63">
            <v>129</v>
          </cell>
          <cell r="L63">
            <v>0</v>
          </cell>
          <cell r="N63">
            <v>103</v>
          </cell>
        </row>
        <row r="64">
          <cell r="F64">
            <v>99</v>
          </cell>
          <cell r="H64">
            <v>291</v>
          </cell>
          <cell r="J64">
            <v>217</v>
          </cell>
          <cell r="L64">
            <v>0</v>
          </cell>
          <cell r="N64">
            <v>0</v>
          </cell>
        </row>
        <row r="65">
          <cell r="F65">
            <v>41</v>
          </cell>
          <cell r="H65">
            <v>107</v>
          </cell>
          <cell r="J65">
            <v>38</v>
          </cell>
          <cell r="L65">
            <v>0</v>
          </cell>
          <cell r="N65">
            <v>3</v>
          </cell>
        </row>
        <row r="66">
          <cell r="F66">
            <v>178</v>
          </cell>
          <cell r="H66">
            <v>0</v>
          </cell>
          <cell r="J66">
            <v>287</v>
          </cell>
          <cell r="L66">
            <v>0</v>
          </cell>
          <cell r="N66">
            <v>0</v>
          </cell>
        </row>
        <row r="67">
          <cell r="F67">
            <v>100</v>
          </cell>
          <cell r="H67">
            <v>66</v>
          </cell>
          <cell r="J67">
            <v>59</v>
          </cell>
          <cell r="L67">
            <v>29</v>
          </cell>
          <cell r="N67">
            <v>25</v>
          </cell>
        </row>
        <row r="68">
          <cell r="F68">
            <v>182</v>
          </cell>
          <cell r="H68">
            <v>17</v>
          </cell>
          <cell r="J68">
            <v>197</v>
          </cell>
          <cell r="L68">
            <v>0</v>
          </cell>
          <cell r="N68">
            <v>0</v>
          </cell>
        </row>
        <row r="69">
          <cell r="F69">
            <v>234</v>
          </cell>
          <cell r="H69">
            <v>0</v>
          </cell>
          <cell r="J69">
            <v>127</v>
          </cell>
          <cell r="L69">
            <v>0</v>
          </cell>
          <cell r="N69">
            <v>0</v>
          </cell>
        </row>
        <row r="70">
          <cell r="F70">
            <v>126</v>
          </cell>
          <cell r="H70">
            <v>0</v>
          </cell>
          <cell r="J70">
            <v>26</v>
          </cell>
          <cell r="L70">
            <v>0</v>
          </cell>
          <cell r="N70">
            <v>1</v>
          </cell>
        </row>
        <row r="71">
          <cell r="F71">
            <v>70</v>
          </cell>
          <cell r="H71">
            <v>0</v>
          </cell>
          <cell r="J71">
            <v>31</v>
          </cell>
          <cell r="L71">
            <v>0</v>
          </cell>
          <cell r="N71">
            <v>3</v>
          </cell>
        </row>
        <row r="72">
          <cell r="F72">
            <v>120</v>
          </cell>
          <cell r="H72">
            <v>0</v>
          </cell>
          <cell r="J72">
            <v>73</v>
          </cell>
          <cell r="L72">
            <v>0</v>
          </cell>
          <cell r="N72">
            <v>121</v>
          </cell>
        </row>
        <row r="73">
          <cell r="F73">
            <v>54</v>
          </cell>
          <cell r="H73">
            <v>56</v>
          </cell>
          <cell r="J73">
            <v>21</v>
          </cell>
          <cell r="L73">
            <v>0</v>
          </cell>
          <cell r="N73">
            <v>0</v>
          </cell>
        </row>
        <row r="74">
          <cell r="F74">
            <v>10</v>
          </cell>
          <cell r="H74">
            <v>31</v>
          </cell>
          <cell r="J74">
            <v>5</v>
          </cell>
          <cell r="L74">
            <v>0</v>
          </cell>
          <cell r="N74">
            <v>0</v>
          </cell>
        </row>
        <row r="75">
          <cell r="F75">
            <v>7</v>
          </cell>
          <cell r="H75">
            <v>0</v>
          </cell>
          <cell r="J75">
            <v>19</v>
          </cell>
          <cell r="L75">
            <v>0</v>
          </cell>
          <cell r="N75">
            <v>0</v>
          </cell>
        </row>
        <row r="76">
          <cell r="F76">
            <v>19</v>
          </cell>
          <cell r="H76">
            <v>9</v>
          </cell>
          <cell r="J76">
            <v>9</v>
          </cell>
          <cell r="L76">
            <v>0</v>
          </cell>
          <cell r="N76">
            <v>4</v>
          </cell>
        </row>
        <row r="77">
          <cell r="F77">
            <v>143</v>
          </cell>
          <cell r="H77">
            <v>0</v>
          </cell>
          <cell r="J77">
            <v>95</v>
          </cell>
          <cell r="L77">
            <v>0</v>
          </cell>
          <cell r="N77">
            <v>4</v>
          </cell>
        </row>
        <row r="78">
          <cell r="F78">
            <v>6</v>
          </cell>
          <cell r="H78">
            <v>0</v>
          </cell>
          <cell r="J78">
            <v>18</v>
          </cell>
          <cell r="L78">
            <v>0</v>
          </cell>
          <cell r="N78">
            <v>23</v>
          </cell>
        </row>
        <row r="79">
          <cell r="F79">
            <v>41</v>
          </cell>
          <cell r="H79">
            <v>18</v>
          </cell>
          <cell r="J79">
            <v>16</v>
          </cell>
          <cell r="L79">
            <v>0</v>
          </cell>
          <cell r="N79">
            <v>17</v>
          </cell>
        </row>
        <row r="80">
          <cell r="F80">
            <v>21</v>
          </cell>
          <cell r="H80">
            <v>35</v>
          </cell>
          <cell r="J80">
            <v>64</v>
          </cell>
          <cell r="L80">
            <v>0</v>
          </cell>
          <cell r="N80">
            <v>32</v>
          </cell>
        </row>
        <row r="81">
          <cell r="F81">
            <v>76</v>
          </cell>
          <cell r="H81">
            <v>310</v>
          </cell>
          <cell r="J81">
            <v>17</v>
          </cell>
          <cell r="L81">
            <v>0</v>
          </cell>
          <cell r="N81">
            <v>0</v>
          </cell>
        </row>
        <row r="82">
          <cell r="F82">
            <v>30</v>
          </cell>
          <cell r="H82">
            <v>4</v>
          </cell>
          <cell r="J82">
            <v>0</v>
          </cell>
          <cell r="L82">
            <v>0</v>
          </cell>
          <cell r="N82">
            <v>1</v>
          </cell>
        </row>
        <row r="83">
          <cell r="F83">
            <v>84</v>
          </cell>
          <cell r="H83">
            <v>296</v>
          </cell>
          <cell r="J83">
            <v>43</v>
          </cell>
          <cell r="L83">
            <v>2</v>
          </cell>
          <cell r="N83">
            <v>0</v>
          </cell>
        </row>
        <row r="84">
          <cell r="F84">
            <v>197</v>
          </cell>
          <cell r="H84">
            <v>55</v>
          </cell>
          <cell r="J84">
            <v>60</v>
          </cell>
          <cell r="L84">
            <v>0</v>
          </cell>
          <cell r="N84">
            <v>0</v>
          </cell>
        </row>
      </sheetData>
      <sheetData sheetId="2"/>
      <sheetData sheetId="3"/>
      <sheetData sheetId="4">
        <row r="48">
          <cell r="F48">
            <v>33177</v>
          </cell>
          <cell r="H48">
            <v>2</v>
          </cell>
          <cell r="J48">
            <v>19342</v>
          </cell>
          <cell r="L48">
            <v>168</v>
          </cell>
          <cell r="N48">
            <v>2442</v>
          </cell>
        </row>
        <row r="49">
          <cell r="F49">
            <v>204</v>
          </cell>
          <cell r="H49">
            <v>123</v>
          </cell>
          <cell r="J49">
            <v>196</v>
          </cell>
          <cell r="L49">
            <v>0</v>
          </cell>
          <cell r="N49">
            <v>0</v>
          </cell>
        </row>
        <row r="50">
          <cell r="F50">
            <v>363</v>
          </cell>
          <cell r="H50">
            <v>71</v>
          </cell>
          <cell r="J50">
            <v>363</v>
          </cell>
          <cell r="L50">
            <v>0</v>
          </cell>
          <cell r="N50">
            <v>45</v>
          </cell>
        </row>
        <row r="51">
          <cell r="F51">
            <v>69</v>
          </cell>
          <cell r="H51">
            <v>31</v>
          </cell>
          <cell r="J51">
            <v>40</v>
          </cell>
          <cell r="L51">
            <v>0</v>
          </cell>
          <cell r="N51">
            <v>0</v>
          </cell>
        </row>
        <row r="52">
          <cell r="F52">
            <v>813</v>
          </cell>
          <cell r="H52">
            <v>2097</v>
          </cell>
          <cell r="J52">
            <v>904</v>
          </cell>
          <cell r="L52">
            <v>0</v>
          </cell>
          <cell r="N52">
            <v>0</v>
          </cell>
        </row>
        <row r="53">
          <cell r="F53">
            <v>61096</v>
          </cell>
          <cell r="H53">
            <v>0</v>
          </cell>
          <cell r="J53">
            <v>50558</v>
          </cell>
          <cell r="L53">
            <v>0</v>
          </cell>
          <cell r="N53">
            <v>0</v>
          </cell>
        </row>
        <row r="54">
          <cell r="F54">
            <v>996</v>
          </cell>
          <cell r="H54">
            <v>696</v>
          </cell>
          <cell r="J54">
            <v>585</v>
          </cell>
          <cell r="L54">
            <v>0</v>
          </cell>
          <cell r="N54">
            <v>0</v>
          </cell>
        </row>
        <row r="55">
          <cell r="F55">
            <v>43</v>
          </cell>
          <cell r="H55">
            <v>0</v>
          </cell>
          <cell r="J55">
            <v>3</v>
          </cell>
          <cell r="L55">
            <v>0</v>
          </cell>
          <cell r="N55">
            <v>53</v>
          </cell>
        </row>
        <row r="56">
          <cell r="F56">
            <v>23</v>
          </cell>
          <cell r="H56">
            <v>0</v>
          </cell>
          <cell r="J56">
            <v>14</v>
          </cell>
          <cell r="L56">
            <v>0</v>
          </cell>
          <cell r="N56">
            <v>6</v>
          </cell>
        </row>
        <row r="57">
          <cell r="F57">
            <v>440</v>
          </cell>
          <cell r="H57">
            <v>442</v>
          </cell>
          <cell r="J57">
            <v>1502</v>
          </cell>
          <cell r="L57">
            <v>0</v>
          </cell>
          <cell r="N57">
            <v>15</v>
          </cell>
        </row>
        <row r="58">
          <cell r="F58">
            <v>12215</v>
          </cell>
          <cell r="H58">
            <v>0</v>
          </cell>
          <cell r="J58">
            <v>13729</v>
          </cell>
          <cell r="L58">
            <v>0</v>
          </cell>
          <cell r="N58">
            <v>1895</v>
          </cell>
        </row>
        <row r="59">
          <cell r="F59">
            <v>1531</v>
          </cell>
          <cell r="H59">
            <v>0</v>
          </cell>
          <cell r="J59">
            <v>1465</v>
          </cell>
          <cell r="L59">
            <v>27</v>
          </cell>
          <cell r="N59">
            <v>0</v>
          </cell>
        </row>
        <row r="60">
          <cell r="F60">
            <v>294</v>
          </cell>
          <cell r="H60">
            <v>330</v>
          </cell>
          <cell r="J60">
            <v>87</v>
          </cell>
          <cell r="L60">
            <v>0</v>
          </cell>
          <cell r="N60">
            <v>0</v>
          </cell>
        </row>
        <row r="61">
          <cell r="F61">
            <v>1645</v>
          </cell>
          <cell r="H61">
            <v>1890</v>
          </cell>
          <cell r="J61">
            <v>1736</v>
          </cell>
          <cell r="L61">
            <v>46</v>
          </cell>
          <cell r="N61">
            <v>334</v>
          </cell>
        </row>
        <row r="62">
          <cell r="F62">
            <v>458</v>
          </cell>
          <cell r="H62">
            <v>964</v>
          </cell>
          <cell r="J62">
            <v>374</v>
          </cell>
          <cell r="L62">
            <v>0</v>
          </cell>
          <cell r="N62">
            <v>0</v>
          </cell>
        </row>
        <row r="63">
          <cell r="F63">
            <v>218</v>
          </cell>
          <cell r="H63">
            <v>156</v>
          </cell>
          <cell r="J63">
            <v>130</v>
          </cell>
          <cell r="L63">
            <v>2</v>
          </cell>
          <cell r="N63">
            <v>40</v>
          </cell>
        </row>
        <row r="64">
          <cell r="F64">
            <v>26</v>
          </cell>
          <cell r="H64">
            <v>68</v>
          </cell>
          <cell r="J64">
            <v>50</v>
          </cell>
          <cell r="L64">
            <v>0</v>
          </cell>
          <cell r="N64">
            <v>0</v>
          </cell>
        </row>
        <row r="65">
          <cell r="F65">
            <v>314692</v>
          </cell>
          <cell r="H65">
            <v>648</v>
          </cell>
          <cell r="J65">
            <v>301438</v>
          </cell>
          <cell r="L65">
            <v>0</v>
          </cell>
          <cell r="N65">
            <v>41</v>
          </cell>
        </row>
        <row r="66">
          <cell r="F66">
            <v>1210</v>
          </cell>
          <cell r="H66">
            <v>0</v>
          </cell>
          <cell r="J66">
            <v>1148</v>
          </cell>
          <cell r="L66">
            <v>0</v>
          </cell>
          <cell r="N66">
            <v>0</v>
          </cell>
        </row>
        <row r="67">
          <cell r="F67">
            <v>488</v>
          </cell>
          <cell r="H67">
            <v>512</v>
          </cell>
          <cell r="J67">
            <v>257</v>
          </cell>
          <cell r="L67">
            <v>28</v>
          </cell>
          <cell r="N67">
            <v>27</v>
          </cell>
        </row>
        <row r="68">
          <cell r="F68">
            <v>25638</v>
          </cell>
          <cell r="H68">
            <v>135</v>
          </cell>
          <cell r="J68">
            <v>26472</v>
          </cell>
          <cell r="L68">
            <v>526</v>
          </cell>
          <cell r="N68">
            <v>0</v>
          </cell>
        </row>
        <row r="69">
          <cell r="F69">
            <v>89</v>
          </cell>
          <cell r="H69">
            <v>0</v>
          </cell>
          <cell r="J69">
            <v>99</v>
          </cell>
          <cell r="L69">
            <v>0</v>
          </cell>
          <cell r="N69">
            <v>0</v>
          </cell>
        </row>
        <row r="70">
          <cell r="F70">
            <v>127</v>
          </cell>
          <cell r="H70">
            <v>0</v>
          </cell>
          <cell r="J70">
            <v>55</v>
          </cell>
          <cell r="L70">
            <v>1</v>
          </cell>
          <cell r="N70">
            <v>6</v>
          </cell>
        </row>
        <row r="71">
          <cell r="F71">
            <v>119</v>
          </cell>
          <cell r="H71">
            <v>0</v>
          </cell>
          <cell r="J71">
            <v>104</v>
          </cell>
          <cell r="L71">
            <v>0</v>
          </cell>
          <cell r="N71">
            <v>31</v>
          </cell>
        </row>
        <row r="72">
          <cell r="F72">
            <v>313</v>
          </cell>
          <cell r="H72">
            <v>0</v>
          </cell>
          <cell r="J72">
            <v>336</v>
          </cell>
          <cell r="L72">
            <v>0</v>
          </cell>
          <cell r="N72">
            <v>354</v>
          </cell>
        </row>
        <row r="73">
          <cell r="F73">
            <v>392</v>
          </cell>
          <cell r="H73">
            <v>349</v>
          </cell>
          <cell r="J73">
            <v>360</v>
          </cell>
          <cell r="L73">
            <v>0</v>
          </cell>
          <cell r="N73">
            <v>0</v>
          </cell>
        </row>
        <row r="74">
          <cell r="F74">
            <v>93</v>
          </cell>
          <cell r="H74">
            <v>161</v>
          </cell>
          <cell r="J74">
            <v>121</v>
          </cell>
          <cell r="L74">
            <v>4</v>
          </cell>
          <cell r="N74">
            <v>0</v>
          </cell>
        </row>
        <row r="75">
          <cell r="F75">
            <v>38520</v>
          </cell>
          <cell r="H75">
            <v>366</v>
          </cell>
          <cell r="J75">
            <v>37800</v>
          </cell>
          <cell r="L75">
            <v>1045</v>
          </cell>
          <cell r="N75">
            <v>5</v>
          </cell>
        </row>
        <row r="76">
          <cell r="F76">
            <v>10441</v>
          </cell>
          <cell r="H76">
            <v>201</v>
          </cell>
          <cell r="J76">
            <v>10130</v>
          </cell>
          <cell r="L76">
            <v>0</v>
          </cell>
          <cell r="N76">
            <v>36</v>
          </cell>
        </row>
        <row r="77">
          <cell r="F77">
            <v>9325</v>
          </cell>
          <cell r="H77">
            <v>0</v>
          </cell>
          <cell r="J77">
            <v>6697</v>
          </cell>
          <cell r="L77">
            <v>74</v>
          </cell>
          <cell r="N77">
            <v>2</v>
          </cell>
        </row>
        <row r="78">
          <cell r="F78">
            <v>26</v>
          </cell>
          <cell r="H78">
            <v>14</v>
          </cell>
          <cell r="J78">
            <v>53</v>
          </cell>
          <cell r="L78">
            <v>0</v>
          </cell>
          <cell r="N78">
            <v>2</v>
          </cell>
        </row>
        <row r="79">
          <cell r="F79">
            <v>111</v>
          </cell>
          <cell r="H79">
            <v>24</v>
          </cell>
          <cell r="J79">
            <v>65</v>
          </cell>
          <cell r="L79">
            <v>0</v>
          </cell>
          <cell r="N79">
            <v>20</v>
          </cell>
        </row>
        <row r="80">
          <cell r="F80">
            <v>232</v>
          </cell>
          <cell r="H80">
            <v>157</v>
          </cell>
          <cell r="J80">
            <v>233</v>
          </cell>
          <cell r="L80">
            <v>0</v>
          </cell>
          <cell r="N80">
            <v>18</v>
          </cell>
        </row>
        <row r="81">
          <cell r="F81">
            <v>296</v>
          </cell>
          <cell r="H81">
            <v>861</v>
          </cell>
          <cell r="J81">
            <v>174</v>
          </cell>
          <cell r="L81">
            <v>10</v>
          </cell>
          <cell r="N81">
            <v>0</v>
          </cell>
        </row>
        <row r="82">
          <cell r="F82">
            <v>2069</v>
          </cell>
          <cell r="H82">
            <v>263</v>
          </cell>
          <cell r="J82">
            <v>429</v>
          </cell>
          <cell r="L82">
            <v>0</v>
          </cell>
          <cell r="N82">
            <v>0</v>
          </cell>
        </row>
        <row r="83">
          <cell r="F83">
            <v>524</v>
          </cell>
          <cell r="H83">
            <v>1097</v>
          </cell>
          <cell r="J83">
            <v>742</v>
          </cell>
          <cell r="L83">
            <v>7</v>
          </cell>
          <cell r="N83">
            <v>0</v>
          </cell>
        </row>
        <row r="84">
          <cell r="F84">
            <v>67</v>
          </cell>
          <cell r="H84">
            <v>0</v>
          </cell>
          <cell r="J84">
            <v>49</v>
          </cell>
          <cell r="L84">
            <v>0</v>
          </cell>
          <cell r="N84">
            <v>0</v>
          </cell>
        </row>
      </sheetData>
      <sheetData sheetId="5"/>
      <sheetData sheetId="6"/>
      <sheetData sheetId="7"/>
      <sheetData sheetId="8"/>
      <sheetData sheetId="9"/>
      <sheetData sheetId="10">
        <row r="35">
          <cell r="F35">
            <v>141</v>
          </cell>
          <cell r="H35">
            <v>0</v>
          </cell>
          <cell r="J35">
            <v>148</v>
          </cell>
          <cell r="L35">
            <v>0</v>
          </cell>
          <cell r="N35">
            <v>0</v>
          </cell>
        </row>
        <row r="36">
          <cell r="F36">
            <v>286</v>
          </cell>
          <cell r="H36">
            <v>0</v>
          </cell>
          <cell r="J36">
            <v>271</v>
          </cell>
          <cell r="L36">
            <v>0</v>
          </cell>
          <cell r="N36">
            <v>0</v>
          </cell>
        </row>
        <row r="37">
          <cell r="F37">
            <v>4206</v>
          </cell>
          <cell r="H37">
            <v>0</v>
          </cell>
          <cell r="J37">
            <v>4141</v>
          </cell>
          <cell r="L37">
            <v>0</v>
          </cell>
          <cell r="N37">
            <v>0</v>
          </cell>
        </row>
        <row r="38">
          <cell r="F38">
            <v>173</v>
          </cell>
          <cell r="H38">
            <v>0</v>
          </cell>
          <cell r="J38">
            <v>134</v>
          </cell>
          <cell r="L38">
            <v>0</v>
          </cell>
          <cell r="N38">
            <v>0</v>
          </cell>
        </row>
        <row r="39">
          <cell r="F39">
            <v>578</v>
          </cell>
          <cell r="H39">
            <v>58</v>
          </cell>
          <cell r="J39">
            <v>740</v>
          </cell>
          <cell r="L39">
            <v>7</v>
          </cell>
          <cell r="N39">
            <v>0</v>
          </cell>
        </row>
        <row r="40">
          <cell r="F40">
            <v>198</v>
          </cell>
          <cell r="H40">
            <v>0</v>
          </cell>
          <cell r="J40">
            <v>127</v>
          </cell>
          <cell r="L40">
            <v>0</v>
          </cell>
          <cell r="N40">
            <v>0</v>
          </cell>
        </row>
        <row r="41">
          <cell r="F41">
            <v>17</v>
          </cell>
          <cell r="H41">
            <v>0</v>
          </cell>
          <cell r="J41">
            <v>13</v>
          </cell>
          <cell r="L41">
            <v>0</v>
          </cell>
          <cell r="N41">
            <v>0</v>
          </cell>
        </row>
        <row r="42">
          <cell r="F42">
            <v>674</v>
          </cell>
          <cell r="H42">
            <v>0</v>
          </cell>
          <cell r="J42">
            <v>691</v>
          </cell>
          <cell r="L42">
            <v>0</v>
          </cell>
          <cell r="N42">
            <v>0</v>
          </cell>
        </row>
        <row r="43">
          <cell r="F43">
            <v>6</v>
          </cell>
          <cell r="H43">
            <v>0</v>
          </cell>
          <cell r="J43">
            <v>9</v>
          </cell>
          <cell r="L43">
            <v>0</v>
          </cell>
          <cell r="N43">
            <v>0</v>
          </cell>
        </row>
        <row r="44">
          <cell r="F44">
            <v>4823</v>
          </cell>
          <cell r="H44">
            <v>0</v>
          </cell>
          <cell r="J44">
            <v>4757</v>
          </cell>
          <cell r="L44">
            <v>0</v>
          </cell>
          <cell r="N44">
            <v>0</v>
          </cell>
        </row>
        <row r="45">
          <cell r="F45">
            <v>3005</v>
          </cell>
          <cell r="H45">
            <v>0</v>
          </cell>
          <cell r="J45">
            <v>2860</v>
          </cell>
          <cell r="L45">
            <v>73</v>
          </cell>
          <cell r="N45">
            <v>5</v>
          </cell>
        </row>
        <row r="46">
          <cell r="F46">
            <v>536</v>
          </cell>
          <cell r="H46">
            <v>0</v>
          </cell>
          <cell r="J46">
            <v>616</v>
          </cell>
          <cell r="L46">
            <v>0</v>
          </cell>
          <cell r="N46">
            <v>8</v>
          </cell>
        </row>
        <row r="47">
          <cell r="F47">
            <v>1</v>
          </cell>
          <cell r="H47">
            <v>0</v>
          </cell>
          <cell r="J47">
            <v>14</v>
          </cell>
          <cell r="L47">
            <v>0</v>
          </cell>
          <cell r="N47">
            <v>0</v>
          </cell>
        </row>
        <row r="48">
          <cell r="F48">
            <v>796</v>
          </cell>
          <cell r="H48">
            <v>0</v>
          </cell>
          <cell r="J48">
            <v>639</v>
          </cell>
          <cell r="L48">
            <v>1</v>
          </cell>
          <cell r="N48">
            <v>0</v>
          </cell>
        </row>
        <row r="49">
          <cell r="F49">
            <v>1632</v>
          </cell>
          <cell r="H49">
            <v>0</v>
          </cell>
          <cell r="J49">
            <v>1599</v>
          </cell>
          <cell r="L49">
            <v>0</v>
          </cell>
          <cell r="N49">
            <v>0</v>
          </cell>
        </row>
        <row r="50">
          <cell r="F50">
            <v>370</v>
          </cell>
          <cell r="H50">
            <v>0</v>
          </cell>
          <cell r="J50">
            <v>192</v>
          </cell>
          <cell r="L50">
            <v>0</v>
          </cell>
          <cell r="N50">
            <v>0</v>
          </cell>
        </row>
        <row r="51">
          <cell r="F51">
            <v>647</v>
          </cell>
          <cell r="H51">
            <v>0</v>
          </cell>
          <cell r="J51">
            <v>444</v>
          </cell>
          <cell r="L51">
            <v>0</v>
          </cell>
          <cell r="N51">
            <v>3</v>
          </cell>
        </row>
        <row r="52">
          <cell r="F52">
            <v>2138</v>
          </cell>
          <cell r="H52">
            <v>0</v>
          </cell>
          <cell r="J52">
            <v>2283</v>
          </cell>
          <cell r="L52">
            <v>0</v>
          </cell>
          <cell r="N52">
            <v>38</v>
          </cell>
        </row>
        <row r="53">
          <cell r="F53">
            <v>462</v>
          </cell>
          <cell r="H53">
            <v>0</v>
          </cell>
          <cell r="J53">
            <v>549</v>
          </cell>
          <cell r="L53">
            <v>0</v>
          </cell>
          <cell r="N53">
            <v>0</v>
          </cell>
        </row>
        <row r="54">
          <cell r="F54">
            <v>0</v>
          </cell>
          <cell r="H54">
            <v>0</v>
          </cell>
          <cell r="J54">
            <v>0</v>
          </cell>
          <cell r="L54">
            <v>0</v>
          </cell>
          <cell r="N54">
            <v>0</v>
          </cell>
        </row>
        <row r="55">
          <cell r="F55">
            <v>2330</v>
          </cell>
          <cell r="H55">
            <v>0</v>
          </cell>
          <cell r="J55">
            <v>2195</v>
          </cell>
          <cell r="L55">
            <v>0</v>
          </cell>
          <cell r="N55">
            <v>0</v>
          </cell>
        </row>
        <row r="56">
          <cell r="F56">
            <v>0</v>
          </cell>
          <cell r="H56">
            <v>0</v>
          </cell>
          <cell r="J56">
            <v>0</v>
          </cell>
          <cell r="L56">
            <v>0</v>
          </cell>
          <cell r="N56">
            <v>0</v>
          </cell>
        </row>
        <row r="57">
          <cell r="F57">
            <v>349</v>
          </cell>
          <cell r="H57">
            <v>0</v>
          </cell>
          <cell r="J57">
            <v>354</v>
          </cell>
          <cell r="L57">
            <v>0</v>
          </cell>
          <cell r="N57">
            <v>0</v>
          </cell>
        </row>
        <row r="58">
          <cell r="F58">
            <v>12</v>
          </cell>
          <cell r="H58">
            <v>0</v>
          </cell>
          <cell r="J58">
            <v>19</v>
          </cell>
          <cell r="L58">
            <v>0</v>
          </cell>
          <cell r="N58">
            <v>0</v>
          </cell>
        </row>
        <row r="59">
          <cell r="F59">
            <v>265</v>
          </cell>
          <cell r="H59">
            <v>0</v>
          </cell>
          <cell r="J59">
            <v>234</v>
          </cell>
          <cell r="L59">
            <v>0</v>
          </cell>
          <cell r="N59">
            <v>0</v>
          </cell>
        </row>
      </sheetData>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b Claims Table 1"/>
      <sheetName val="Appendix 1"/>
      <sheetName val="Appendix 2"/>
      <sheetName val="Non Liab Claims Table 2"/>
      <sheetName val="Appendix 3"/>
      <sheetName val="Appendix 4"/>
      <sheetName val="Appenx 5,6,&amp;10 Payment periods"/>
      <sheetName val="Claims Proportions &amp; Graphs"/>
      <sheetName val="Appendix 7 claims proportions"/>
      <sheetName val="Table 3 LIB"/>
      <sheetName val="Appendix 8"/>
      <sheetName val="Appendix 9"/>
      <sheetName val="Appendix 11"/>
      <sheetName val="Appendix 12 &amp; 13"/>
    </sheetNames>
    <sheetDataSet>
      <sheetData sheetId="0"/>
      <sheetData sheetId="1">
        <row r="48">
          <cell r="F48">
            <v>1</v>
          </cell>
          <cell r="H48">
            <v>1</v>
          </cell>
          <cell r="J48">
            <v>1</v>
          </cell>
          <cell r="L48">
            <v>0</v>
          </cell>
          <cell r="N48">
            <v>0</v>
          </cell>
          <cell r="P48">
            <v>12</v>
          </cell>
        </row>
        <row r="49">
          <cell r="F49">
            <v>67</v>
          </cell>
          <cell r="H49">
            <v>120</v>
          </cell>
          <cell r="J49">
            <v>84</v>
          </cell>
          <cell r="L49">
            <v>0</v>
          </cell>
          <cell r="N49">
            <v>0</v>
          </cell>
          <cell r="P49">
            <v>1697</v>
          </cell>
        </row>
        <row r="50">
          <cell r="F50">
            <v>68</v>
          </cell>
          <cell r="H50">
            <v>12</v>
          </cell>
          <cell r="J50">
            <v>26</v>
          </cell>
          <cell r="L50">
            <v>0</v>
          </cell>
          <cell r="N50">
            <v>18</v>
          </cell>
          <cell r="P50">
            <v>925</v>
          </cell>
        </row>
        <row r="51">
          <cell r="F51">
            <v>5</v>
          </cell>
          <cell r="H51">
            <v>2</v>
          </cell>
          <cell r="J51">
            <v>12</v>
          </cell>
          <cell r="L51">
            <v>0</v>
          </cell>
          <cell r="N51">
            <v>0</v>
          </cell>
          <cell r="P51">
            <v>72</v>
          </cell>
        </row>
        <row r="52">
          <cell r="F52">
            <v>245</v>
          </cell>
          <cell r="H52">
            <v>538</v>
          </cell>
          <cell r="J52">
            <v>592</v>
          </cell>
          <cell r="L52">
            <v>0</v>
          </cell>
          <cell r="N52">
            <v>0</v>
          </cell>
          <cell r="P52">
            <v>11341</v>
          </cell>
        </row>
        <row r="53">
          <cell r="F53">
            <v>756</v>
          </cell>
          <cell r="H53">
            <v>0</v>
          </cell>
          <cell r="J53">
            <v>451</v>
          </cell>
          <cell r="L53">
            <v>0</v>
          </cell>
          <cell r="N53">
            <v>0</v>
          </cell>
          <cell r="P53">
            <v>17608</v>
          </cell>
        </row>
        <row r="54">
          <cell r="F54">
            <v>444</v>
          </cell>
          <cell r="H54">
            <v>346</v>
          </cell>
          <cell r="J54">
            <v>286</v>
          </cell>
          <cell r="L54">
            <v>0</v>
          </cell>
          <cell r="N54">
            <v>0</v>
          </cell>
          <cell r="P54">
            <v>7619</v>
          </cell>
        </row>
        <row r="55">
          <cell r="F55">
            <v>7</v>
          </cell>
          <cell r="H55">
            <v>0</v>
          </cell>
          <cell r="J55">
            <v>2</v>
          </cell>
          <cell r="L55">
            <v>0</v>
          </cell>
          <cell r="N55">
            <v>0</v>
          </cell>
          <cell r="P55">
            <v>381</v>
          </cell>
        </row>
        <row r="56">
          <cell r="F56">
            <v>555</v>
          </cell>
          <cell r="H56">
            <v>0</v>
          </cell>
          <cell r="J56">
            <v>323</v>
          </cell>
          <cell r="L56">
            <v>0</v>
          </cell>
          <cell r="N56">
            <v>389</v>
          </cell>
          <cell r="P56">
            <v>13700</v>
          </cell>
        </row>
        <row r="57">
          <cell r="F57">
            <v>61</v>
          </cell>
          <cell r="H57">
            <v>198</v>
          </cell>
          <cell r="J57">
            <v>161</v>
          </cell>
          <cell r="L57">
            <v>0</v>
          </cell>
          <cell r="N57">
            <v>0</v>
          </cell>
          <cell r="P57">
            <v>2292</v>
          </cell>
        </row>
        <row r="58">
          <cell r="F58">
            <v>412</v>
          </cell>
          <cell r="H58">
            <v>0</v>
          </cell>
          <cell r="J58">
            <v>92</v>
          </cell>
          <cell r="L58">
            <v>0</v>
          </cell>
          <cell r="N58">
            <v>308</v>
          </cell>
          <cell r="P58">
            <v>2517</v>
          </cell>
        </row>
        <row r="59">
          <cell r="F59">
            <v>154</v>
          </cell>
          <cell r="H59">
            <v>0</v>
          </cell>
          <cell r="J59">
            <v>75</v>
          </cell>
          <cell r="L59">
            <v>0</v>
          </cell>
          <cell r="N59">
            <v>0</v>
          </cell>
          <cell r="P59">
            <v>7274</v>
          </cell>
        </row>
        <row r="60">
          <cell r="F60">
            <v>452</v>
          </cell>
          <cell r="H60">
            <v>143</v>
          </cell>
          <cell r="J60">
            <v>657</v>
          </cell>
          <cell r="L60">
            <v>0</v>
          </cell>
          <cell r="N60">
            <v>0</v>
          </cell>
          <cell r="P60">
            <v>6470</v>
          </cell>
        </row>
        <row r="61">
          <cell r="F61">
            <v>203</v>
          </cell>
          <cell r="H61">
            <v>365</v>
          </cell>
          <cell r="J61">
            <v>86</v>
          </cell>
          <cell r="L61">
            <v>3</v>
          </cell>
          <cell r="N61">
            <v>158</v>
          </cell>
          <cell r="P61">
            <v>3851</v>
          </cell>
        </row>
        <row r="62">
          <cell r="F62">
            <v>882</v>
          </cell>
          <cell r="H62">
            <v>2320</v>
          </cell>
          <cell r="J62">
            <v>129</v>
          </cell>
          <cell r="L62">
            <v>0</v>
          </cell>
          <cell r="N62">
            <v>0</v>
          </cell>
          <cell r="P62">
            <v>12602</v>
          </cell>
        </row>
        <row r="63">
          <cell r="F63">
            <v>60</v>
          </cell>
          <cell r="H63">
            <v>100</v>
          </cell>
          <cell r="J63">
            <v>35</v>
          </cell>
          <cell r="L63">
            <v>0</v>
          </cell>
          <cell r="N63">
            <v>62</v>
          </cell>
          <cell r="P63">
            <v>777</v>
          </cell>
        </row>
        <row r="64">
          <cell r="F64">
            <v>116</v>
          </cell>
          <cell r="H64">
            <v>173</v>
          </cell>
          <cell r="J64">
            <v>127</v>
          </cell>
          <cell r="L64">
            <v>0</v>
          </cell>
          <cell r="N64">
            <v>0</v>
          </cell>
          <cell r="P64">
            <v>5031</v>
          </cell>
        </row>
        <row r="65">
          <cell r="F65">
            <v>26</v>
          </cell>
          <cell r="H65">
            <v>11</v>
          </cell>
          <cell r="J65">
            <v>3</v>
          </cell>
          <cell r="L65">
            <v>0</v>
          </cell>
          <cell r="N65">
            <v>1</v>
          </cell>
          <cell r="P65">
            <v>2181</v>
          </cell>
        </row>
        <row r="66">
          <cell r="F66">
            <v>198</v>
          </cell>
          <cell r="H66">
            <v>0</v>
          </cell>
          <cell r="J66">
            <v>251</v>
          </cell>
          <cell r="L66">
            <v>0</v>
          </cell>
          <cell r="N66">
            <v>0</v>
          </cell>
          <cell r="P66">
            <v>6490</v>
          </cell>
        </row>
        <row r="67">
          <cell r="F67">
            <v>127</v>
          </cell>
          <cell r="H67">
            <v>77</v>
          </cell>
          <cell r="J67">
            <v>56</v>
          </cell>
          <cell r="L67">
            <v>32</v>
          </cell>
          <cell r="N67">
            <v>23</v>
          </cell>
          <cell r="P67">
            <v>3096</v>
          </cell>
        </row>
        <row r="68">
          <cell r="F68">
            <v>135</v>
          </cell>
          <cell r="H68">
            <v>0</v>
          </cell>
          <cell r="J68">
            <v>168</v>
          </cell>
          <cell r="L68">
            <v>0</v>
          </cell>
          <cell r="N68">
            <v>0</v>
          </cell>
          <cell r="P68">
            <v>207</v>
          </cell>
        </row>
        <row r="69">
          <cell r="F69">
            <v>212</v>
          </cell>
          <cell r="H69">
            <v>0</v>
          </cell>
          <cell r="J69">
            <v>141</v>
          </cell>
          <cell r="L69">
            <v>0</v>
          </cell>
          <cell r="N69">
            <v>0</v>
          </cell>
          <cell r="P69">
            <v>1716</v>
          </cell>
        </row>
        <row r="70">
          <cell r="F70">
            <v>70</v>
          </cell>
          <cell r="H70">
            <v>0</v>
          </cell>
          <cell r="J70">
            <v>37</v>
          </cell>
          <cell r="L70">
            <v>0</v>
          </cell>
          <cell r="N70">
            <v>16</v>
          </cell>
          <cell r="P70">
            <v>5634</v>
          </cell>
        </row>
        <row r="71">
          <cell r="F71">
            <v>20</v>
          </cell>
          <cell r="H71">
            <v>0</v>
          </cell>
          <cell r="J71">
            <v>17</v>
          </cell>
          <cell r="L71">
            <v>0</v>
          </cell>
          <cell r="N71">
            <v>3</v>
          </cell>
          <cell r="P71">
            <v>796</v>
          </cell>
        </row>
        <row r="72">
          <cell r="F72">
            <v>72</v>
          </cell>
          <cell r="H72">
            <v>250</v>
          </cell>
          <cell r="J72">
            <v>86</v>
          </cell>
          <cell r="L72">
            <v>0</v>
          </cell>
          <cell r="N72">
            <v>107</v>
          </cell>
          <cell r="P72">
            <v>3026</v>
          </cell>
        </row>
        <row r="73">
          <cell r="F73">
            <v>6</v>
          </cell>
          <cell r="H73">
            <v>298</v>
          </cell>
          <cell r="J73">
            <v>37</v>
          </cell>
          <cell r="L73">
            <v>0</v>
          </cell>
          <cell r="N73">
            <v>11</v>
          </cell>
          <cell r="P73">
            <v>2574</v>
          </cell>
        </row>
        <row r="74">
          <cell r="F74">
            <v>4</v>
          </cell>
          <cell r="H74">
            <v>2</v>
          </cell>
          <cell r="J74">
            <v>1</v>
          </cell>
          <cell r="L74">
            <v>0</v>
          </cell>
          <cell r="N74">
            <v>0</v>
          </cell>
          <cell r="P74">
            <v>36</v>
          </cell>
        </row>
        <row r="75">
          <cell r="F75">
            <v>30</v>
          </cell>
          <cell r="H75">
            <v>0</v>
          </cell>
          <cell r="J75">
            <v>6</v>
          </cell>
          <cell r="L75">
            <v>0</v>
          </cell>
          <cell r="N75">
            <v>0</v>
          </cell>
          <cell r="P75">
            <v>107</v>
          </cell>
        </row>
        <row r="76">
          <cell r="F76">
            <v>30</v>
          </cell>
          <cell r="H76">
            <v>16</v>
          </cell>
          <cell r="J76">
            <v>7</v>
          </cell>
          <cell r="L76">
            <v>0</v>
          </cell>
          <cell r="N76">
            <v>2</v>
          </cell>
          <cell r="P76">
            <v>450</v>
          </cell>
        </row>
        <row r="77">
          <cell r="F77">
            <v>154</v>
          </cell>
          <cell r="H77">
            <v>0</v>
          </cell>
          <cell r="J77">
            <v>155</v>
          </cell>
          <cell r="L77">
            <v>0</v>
          </cell>
          <cell r="N77">
            <v>1</v>
          </cell>
          <cell r="P77">
            <v>879</v>
          </cell>
        </row>
        <row r="78">
          <cell r="F78">
            <v>1</v>
          </cell>
          <cell r="H78">
            <v>75</v>
          </cell>
          <cell r="J78">
            <v>16</v>
          </cell>
          <cell r="L78">
            <v>0</v>
          </cell>
          <cell r="N78">
            <v>0</v>
          </cell>
          <cell r="P78">
            <v>258</v>
          </cell>
        </row>
        <row r="79">
          <cell r="F79">
            <v>46</v>
          </cell>
          <cell r="H79">
            <v>20</v>
          </cell>
          <cell r="J79">
            <v>20</v>
          </cell>
          <cell r="L79">
            <v>0</v>
          </cell>
          <cell r="N79">
            <v>13</v>
          </cell>
          <cell r="P79">
            <v>1573</v>
          </cell>
        </row>
        <row r="80">
          <cell r="F80">
            <v>24</v>
          </cell>
          <cell r="H80">
            <v>39</v>
          </cell>
          <cell r="J80">
            <v>32</v>
          </cell>
          <cell r="L80">
            <v>1</v>
          </cell>
          <cell r="N80">
            <v>0</v>
          </cell>
          <cell r="P80">
            <v>136</v>
          </cell>
        </row>
        <row r="81">
          <cell r="F81">
            <v>70</v>
          </cell>
          <cell r="H81">
            <v>639</v>
          </cell>
          <cell r="J81">
            <v>36</v>
          </cell>
          <cell r="L81">
            <v>0</v>
          </cell>
          <cell r="N81">
            <v>0</v>
          </cell>
          <cell r="P81">
            <v>4269</v>
          </cell>
        </row>
        <row r="82">
          <cell r="F82">
            <v>22</v>
          </cell>
          <cell r="H82">
            <v>8</v>
          </cell>
          <cell r="J82">
            <v>3</v>
          </cell>
          <cell r="L82">
            <v>0</v>
          </cell>
          <cell r="N82">
            <v>0</v>
          </cell>
          <cell r="P82">
            <v>2110</v>
          </cell>
        </row>
        <row r="83">
          <cell r="F83">
            <v>134</v>
          </cell>
          <cell r="H83">
            <v>955</v>
          </cell>
          <cell r="J83">
            <v>37</v>
          </cell>
          <cell r="L83">
            <v>1</v>
          </cell>
          <cell r="N83">
            <v>0</v>
          </cell>
          <cell r="P83">
            <v>3412</v>
          </cell>
        </row>
        <row r="84">
          <cell r="F84">
            <v>566</v>
          </cell>
          <cell r="H84">
            <v>38</v>
          </cell>
          <cell r="J84">
            <v>91</v>
          </cell>
          <cell r="L84">
            <v>0</v>
          </cell>
          <cell r="N84">
            <v>0</v>
          </cell>
          <cell r="P84">
            <v>2329</v>
          </cell>
        </row>
      </sheetData>
      <sheetData sheetId="2"/>
      <sheetData sheetId="3"/>
      <sheetData sheetId="4">
        <row r="48">
          <cell r="F48">
            <v>26703</v>
          </cell>
          <cell r="H48">
            <v>0</v>
          </cell>
          <cell r="J48">
            <v>28746</v>
          </cell>
          <cell r="L48">
            <v>72</v>
          </cell>
          <cell r="N48">
            <v>1435</v>
          </cell>
          <cell r="P48">
            <v>26990</v>
          </cell>
        </row>
        <row r="49">
          <cell r="F49">
            <v>155</v>
          </cell>
          <cell r="H49">
            <v>104</v>
          </cell>
          <cell r="J49">
            <v>189</v>
          </cell>
          <cell r="L49">
            <v>0</v>
          </cell>
          <cell r="N49">
            <v>0</v>
          </cell>
          <cell r="P49">
            <v>1713</v>
          </cell>
        </row>
        <row r="50">
          <cell r="F50">
            <v>419</v>
          </cell>
          <cell r="H50">
            <v>140</v>
          </cell>
          <cell r="J50">
            <v>456</v>
          </cell>
          <cell r="L50">
            <v>0</v>
          </cell>
          <cell r="N50">
            <v>35</v>
          </cell>
          <cell r="P50">
            <v>1394</v>
          </cell>
        </row>
        <row r="51">
          <cell r="F51">
            <v>47</v>
          </cell>
          <cell r="H51">
            <v>1</v>
          </cell>
          <cell r="J51">
            <v>35</v>
          </cell>
          <cell r="L51">
            <v>0</v>
          </cell>
          <cell r="N51">
            <v>0</v>
          </cell>
          <cell r="P51">
            <v>276</v>
          </cell>
        </row>
        <row r="52">
          <cell r="F52">
            <v>804</v>
          </cell>
          <cell r="H52">
            <v>1727</v>
          </cell>
          <cell r="J52">
            <v>1212</v>
          </cell>
          <cell r="L52">
            <v>0</v>
          </cell>
          <cell r="N52">
            <v>0</v>
          </cell>
          <cell r="P52">
            <v>3896</v>
          </cell>
        </row>
        <row r="53">
          <cell r="F53">
            <v>174233</v>
          </cell>
          <cell r="H53">
            <v>0</v>
          </cell>
          <cell r="J53">
            <v>274135</v>
          </cell>
          <cell r="L53">
            <v>0</v>
          </cell>
          <cell r="N53">
            <v>0</v>
          </cell>
          <cell r="P53">
            <v>289869</v>
          </cell>
        </row>
        <row r="54">
          <cell r="F54">
            <v>986</v>
          </cell>
          <cell r="H54">
            <v>590</v>
          </cell>
          <cell r="J54">
            <v>485</v>
          </cell>
          <cell r="L54">
            <v>0</v>
          </cell>
          <cell r="N54">
            <v>0</v>
          </cell>
          <cell r="P54">
            <v>11793</v>
          </cell>
        </row>
        <row r="55">
          <cell r="F55">
            <v>42</v>
          </cell>
          <cell r="H55">
            <v>0</v>
          </cell>
          <cell r="J55">
            <v>6</v>
          </cell>
          <cell r="L55">
            <v>0</v>
          </cell>
          <cell r="N55">
            <v>0</v>
          </cell>
          <cell r="P55">
            <v>1024</v>
          </cell>
        </row>
        <row r="56">
          <cell r="F56">
            <v>17</v>
          </cell>
          <cell r="H56">
            <v>0</v>
          </cell>
          <cell r="J56">
            <v>24</v>
          </cell>
          <cell r="L56">
            <v>0</v>
          </cell>
          <cell r="N56">
            <v>0</v>
          </cell>
          <cell r="P56">
            <v>86</v>
          </cell>
        </row>
        <row r="57">
          <cell r="F57">
            <v>433</v>
          </cell>
          <cell r="H57">
            <v>601</v>
          </cell>
          <cell r="J57">
            <v>667</v>
          </cell>
          <cell r="L57">
            <v>0</v>
          </cell>
          <cell r="N57">
            <v>7</v>
          </cell>
          <cell r="P57">
            <v>5379</v>
          </cell>
        </row>
        <row r="58">
          <cell r="F58">
            <v>12900</v>
          </cell>
          <cell r="H58">
            <v>0</v>
          </cell>
          <cell r="J58">
            <v>18840</v>
          </cell>
          <cell r="L58">
            <v>0</v>
          </cell>
          <cell r="N58">
            <v>2047</v>
          </cell>
          <cell r="P58">
            <v>36973</v>
          </cell>
        </row>
        <row r="59">
          <cell r="F59">
            <v>1355</v>
          </cell>
          <cell r="H59">
            <v>88</v>
          </cell>
          <cell r="J59">
            <v>1292</v>
          </cell>
          <cell r="L59">
            <v>100</v>
          </cell>
          <cell r="N59">
            <v>10</v>
          </cell>
          <cell r="P59">
            <v>7466</v>
          </cell>
        </row>
        <row r="60">
          <cell r="F60">
            <v>232</v>
          </cell>
          <cell r="H60">
            <v>719</v>
          </cell>
          <cell r="J60">
            <v>290</v>
          </cell>
          <cell r="L60">
            <v>0</v>
          </cell>
          <cell r="N60">
            <v>0</v>
          </cell>
          <cell r="P60">
            <v>2399</v>
          </cell>
        </row>
        <row r="61">
          <cell r="F61">
            <v>2146</v>
          </cell>
          <cell r="H61">
            <v>2271</v>
          </cell>
          <cell r="J61">
            <v>2922</v>
          </cell>
          <cell r="L61">
            <v>12</v>
          </cell>
          <cell r="N61">
            <v>360</v>
          </cell>
          <cell r="P61">
            <v>12037</v>
          </cell>
        </row>
        <row r="62">
          <cell r="F62">
            <v>417</v>
          </cell>
          <cell r="H62">
            <v>4003</v>
          </cell>
          <cell r="J62">
            <v>331</v>
          </cell>
          <cell r="L62">
            <v>0</v>
          </cell>
          <cell r="N62">
            <v>0</v>
          </cell>
          <cell r="P62">
            <v>21059</v>
          </cell>
        </row>
        <row r="63">
          <cell r="F63">
            <v>111</v>
          </cell>
          <cell r="H63">
            <v>111</v>
          </cell>
          <cell r="J63">
            <v>201</v>
          </cell>
          <cell r="L63">
            <v>0</v>
          </cell>
          <cell r="N63">
            <v>76</v>
          </cell>
          <cell r="P63">
            <v>546</v>
          </cell>
        </row>
        <row r="64">
          <cell r="F64">
            <v>32</v>
          </cell>
          <cell r="H64">
            <v>28</v>
          </cell>
          <cell r="J64">
            <v>22</v>
          </cell>
          <cell r="L64">
            <v>0</v>
          </cell>
          <cell r="N64">
            <v>0</v>
          </cell>
          <cell r="P64">
            <v>1124</v>
          </cell>
        </row>
        <row r="65">
          <cell r="F65">
            <v>371950</v>
          </cell>
          <cell r="H65">
            <v>517</v>
          </cell>
          <cell r="J65">
            <v>338764</v>
          </cell>
          <cell r="L65">
            <v>0</v>
          </cell>
          <cell r="N65">
            <v>62</v>
          </cell>
          <cell r="P65">
            <v>286313</v>
          </cell>
        </row>
        <row r="66">
          <cell r="F66">
            <v>1311</v>
          </cell>
          <cell r="H66">
            <v>0</v>
          </cell>
          <cell r="J66">
            <v>1937</v>
          </cell>
          <cell r="L66">
            <v>0</v>
          </cell>
          <cell r="N66">
            <v>0</v>
          </cell>
          <cell r="P66">
            <v>4957</v>
          </cell>
        </row>
        <row r="67">
          <cell r="F67">
            <v>466</v>
          </cell>
          <cell r="H67">
            <v>447</v>
          </cell>
          <cell r="J67">
            <v>254</v>
          </cell>
          <cell r="L67">
            <v>20</v>
          </cell>
          <cell r="N67">
            <v>18</v>
          </cell>
          <cell r="P67">
            <v>11222</v>
          </cell>
        </row>
        <row r="68">
          <cell r="F68">
            <v>22125</v>
          </cell>
          <cell r="H68">
            <v>277</v>
          </cell>
          <cell r="J68">
            <v>19573</v>
          </cell>
          <cell r="L68">
            <v>568</v>
          </cell>
          <cell r="N68">
            <v>0</v>
          </cell>
          <cell r="P68">
            <v>7983</v>
          </cell>
        </row>
        <row r="69">
          <cell r="F69">
            <v>81</v>
          </cell>
          <cell r="H69">
            <v>0</v>
          </cell>
          <cell r="J69">
            <v>94</v>
          </cell>
          <cell r="L69">
            <v>0</v>
          </cell>
          <cell r="N69">
            <v>0</v>
          </cell>
          <cell r="P69">
            <v>370</v>
          </cell>
        </row>
        <row r="70">
          <cell r="F70">
            <v>145</v>
          </cell>
          <cell r="H70">
            <v>0</v>
          </cell>
          <cell r="J70">
            <v>100</v>
          </cell>
          <cell r="L70">
            <v>0</v>
          </cell>
          <cell r="N70">
            <v>0</v>
          </cell>
          <cell r="P70">
            <v>1041</v>
          </cell>
        </row>
        <row r="71">
          <cell r="F71">
            <v>162</v>
          </cell>
          <cell r="H71">
            <v>0</v>
          </cell>
          <cell r="J71">
            <v>87</v>
          </cell>
          <cell r="L71">
            <v>0</v>
          </cell>
          <cell r="N71">
            <v>18</v>
          </cell>
          <cell r="P71">
            <v>997</v>
          </cell>
        </row>
        <row r="72">
          <cell r="F72">
            <v>319</v>
          </cell>
          <cell r="H72">
            <v>4</v>
          </cell>
          <cell r="J72">
            <v>219</v>
          </cell>
          <cell r="L72">
            <v>0</v>
          </cell>
          <cell r="N72">
            <v>90</v>
          </cell>
          <cell r="P72">
            <v>1591</v>
          </cell>
        </row>
        <row r="73">
          <cell r="F73">
            <v>209</v>
          </cell>
          <cell r="H73">
            <v>865</v>
          </cell>
          <cell r="J73">
            <v>183</v>
          </cell>
          <cell r="L73">
            <v>3</v>
          </cell>
          <cell r="N73">
            <v>64</v>
          </cell>
          <cell r="P73">
            <v>1850</v>
          </cell>
        </row>
        <row r="74">
          <cell r="F74">
            <v>98</v>
          </cell>
          <cell r="H74">
            <v>641</v>
          </cell>
          <cell r="J74">
            <v>97</v>
          </cell>
          <cell r="L74">
            <v>1</v>
          </cell>
          <cell r="N74">
            <v>0</v>
          </cell>
          <cell r="P74">
            <v>156</v>
          </cell>
        </row>
        <row r="75">
          <cell r="F75">
            <v>34335</v>
          </cell>
          <cell r="H75">
            <v>1</v>
          </cell>
          <cell r="J75">
            <v>31277</v>
          </cell>
          <cell r="L75">
            <v>1287</v>
          </cell>
          <cell r="N75">
            <v>0</v>
          </cell>
          <cell r="P75">
            <v>39852</v>
          </cell>
        </row>
        <row r="76">
          <cell r="F76">
            <v>8366</v>
          </cell>
          <cell r="H76">
            <v>181</v>
          </cell>
          <cell r="J76">
            <v>6280</v>
          </cell>
          <cell r="L76">
            <v>33</v>
          </cell>
          <cell r="N76">
            <v>113</v>
          </cell>
          <cell r="P76">
            <v>20305</v>
          </cell>
        </row>
        <row r="77">
          <cell r="F77">
            <v>6270</v>
          </cell>
          <cell r="H77">
            <v>0</v>
          </cell>
          <cell r="J77">
            <v>5046</v>
          </cell>
          <cell r="L77">
            <v>65</v>
          </cell>
          <cell r="N77">
            <v>8</v>
          </cell>
          <cell r="P77">
            <v>73664</v>
          </cell>
        </row>
        <row r="78">
          <cell r="F78">
            <v>26</v>
          </cell>
          <cell r="H78">
            <v>14</v>
          </cell>
          <cell r="J78">
            <v>53</v>
          </cell>
          <cell r="L78">
            <v>0</v>
          </cell>
          <cell r="N78">
            <v>2</v>
          </cell>
          <cell r="P78">
            <v>322</v>
          </cell>
        </row>
        <row r="79">
          <cell r="F79">
            <v>109</v>
          </cell>
          <cell r="H79">
            <v>34</v>
          </cell>
          <cell r="J79">
            <v>70</v>
          </cell>
          <cell r="L79">
            <v>0</v>
          </cell>
          <cell r="N79">
            <v>20</v>
          </cell>
          <cell r="P79">
            <v>658</v>
          </cell>
        </row>
        <row r="80">
          <cell r="F80">
            <v>708</v>
          </cell>
          <cell r="H80">
            <v>164</v>
          </cell>
          <cell r="J80">
            <v>639</v>
          </cell>
          <cell r="L80">
            <v>14</v>
          </cell>
          <cell r="N80">
            <v>0</v>
          </cell>
          <cell r="P80">
            <v>155</v>
          </cell>
        </row>
        <row r="81">
          <cell r="F81">
            <v>316</v>
          </cell>
          <cell r="H81">
            <v>876</v>
          </cell>
          <cell r="J81">
            <v>223</v>
          </cell>
          <cell r="L81">
            <v>10</v>
          </cell>
          <cell r="N81">
            <v>0</v>
          </cell>
          <cell r="P81">
            <v>523</v>
          </cell>
        </row>
        <row r="82">
          <cell r="F82">
            <v>1173</v>
          </cell>
          <cell r="H82">
            <v>336</v>
          </cell>
          <cell r="J82">
            <v>739</v>
          </cell>
          <cell r="L82">
            <v>0</v>
          </cell>
          <cell r="N82">
            <v>0</v>
          </cell>
          <cell r="P82">
            <v>47269</v>
          </cell>
        </row>
        <row r="83">
          <cell r="F83">
            <v>439</v>
          </cell>
          <cell r="H83">
            <v>1374</v>
          </cell>
          <cell r="J83">
            <v>207</v>
          </cell>
          <cell r="L83">
            <v>6</v>
          </cell>
          <cell r="N83">
            <v>0</v>
          </cell>
          <cell r="P83">
            <v>2201</v>
          </cell>
        </row>
        <row r="84">
          <cell r="F84">
            <v>79</v>
          </cell>
          <cell r="H84">
            <v>0</v>
          </cell>
          <cell r="J84">
            <v>30</v>
          </cell>
          <cell r="L84">
            <v>0</v>
          </cell>
          <cell r="N84">
            <v>0</v>
          </cell>
          <cell r="P84">
            <v>2281</v>
          </cell>
        </row>
      </sheetData>
      <sheetData sheetId="5"/>
      <sheetData sheetId="6"/>
      <sheetData sheetId="7"/>
      <sheetData sheetId="8"/>
      <sheetData sheetId="9"/>
      <sheetData sheetId="10">
        <row r="35">
          <cell r="F35">
            <v>121</v>
          </cell>
          <cell r="H35">
            <v>0</v>
          </cell>
          <cell r="J35">
            <v>120</v>
          </cell>
          <cell r="L35">
            <v>0</v>
          </cell>
          <cell r="N35">
            <v>316</v>
          </cell>
          <cell r="P35">
            <v>467</v>
          </cell>
        </row>
        <row r="36">
          <cell r="F36">
            <v>213</v>
          </cell>
          <cell r="H36">
            <v>0</v>
          </cell>
          <cell r="J36">
            <v>192</v>
          </cell>
          <cell r="L36">
            <v>0</v>
          </cell>
          <cell r="N36">
            <v>0</v>
          </cell>
          <cell r="P36">
            <v>149</v>
          </cell>
        </row>
        <row r="37">
          <cell r="F37">
            <v>3384</v>
          </cell>
          <cell r="H37">
            <v>0</v>
          </cell>
          <cell r="J37">
            <v>3836</v>
          </cell>
          <cell r="L37">
            <v>0</v>
          </cell>
          <cell r="N37">
            <v>0</v>
          </cell>
          <cell r="P37">
            <v>4073</v>
          </cell>
        </row>
        <row r="38">
          <cell r="F38">
            <v>157</v>
          </cell>
          <cell r="H38">
            <v>0</v>
          </cell>
          <cell r="J38">
            <v>170</v>
          </cell>
          <cell r="L38">
            <v>0</v>
          </cell>
          <cell r="N38">
            <v>0</v>
          </cell>
          <cell r="P38">
            <v>33</v>
          </cell>
        </row>
        <row r="39">
          <cell r="F39">
            <v>384</v>
          </cell>
          <cell r="H39">
            <v>114</v>
          </cell>
          <cell r="J39">
            <v>174</v>
          </cell>
          <cell r="L39">
            <v>3</v>
          </cell>
          <cell r="N39">
            <v>0</v>
          </cell>
          <cell r="P39">
            <v>1210</v>
          </cell>
        </row>
        <row r="40">
          <cell r="F40">
            <v>142</v>
          </cell>
          <cell r="H40">
            <v>0</v>
          </cell>
          <cell r="J40">
            <v>132</v>
          </cell>
          <cell r="L40">
            <v>0</v>
          </cell>
          <cell r="N40">
            <v>0</v>
          </cell>
          <cell r="P40">
            <v>488</v>
          </cell>
        </row>
        <row r="41">
          <cell r="F41">
            <v>13</v>
          </cell>
          <cell r="H41">
            <v>0</v>
          </cell>
          <cell r="J41">
            <v>13</v>
          </cell>
          <cell r="L41">
            <v>0</v>
          </cell>
          <cell r="N41">
            <v>0</v>
          </cell>
          <cell r="P41">
            <v>40</v>
          </cell>
        </row>
        <row r="42">
          <cell r="F42">
            <v>283</v>
          </cell>
          <cell r="H42">
            <v>0</v>
          </cell>
          <cell r="J42">
            <v>309</v>
          </cell>
          <cell r="L42">
            <v>0</v>
          </cell>
          <cell r="N42">
            <v>0</v>
          </cell>
          <cell r="P42">
            <v>1</v>
          </cell>
        </row>
        <row r="43">
          <cell r="F43">
            <v>7</v>
          </cell>
          <cell r="H43">
            <v>0</v>
          </cell>
          <cell r="J43">
            <v>5</v>
          </cell>
          <cell r="L43">
            <v>0</v>
          </cell>
          <cell r="N43">
            <v>0</v>
          </cell>
          <cell r="P43">
            <v>541</v>
          </cell>
        </row>
        <row r="44">
          <cell r="F44">
            <v>4550</v>
          </cell>
          <cell r="H44">
            <v>0</v>
          </cell>
          <cell r="J44">
            <v>4619</v>
          </cell>
          <cell r="L44">
            <v>0</v>
          </cell>
          <cell r="N44">
            <v>0</v>
          </cell>
          <cell r="P44">
            <v>1123</v>
          </cell>
        </row>
        <row r="45">
          <cell r="F45">
            <v>2733</v>
          </cell>
          <cell r="H45">
            <v>5</v>
          </cell>
          <cell r="J45">
            <v>2741</v>
          </cell>
          <cell r="L45">
            <v>1</v>
          </cell>
          <cell r="N45">
            <v>16</v>
          </cell>
          <cell r="P45">
            <v>1804</v>
          </cell>
        </row>
        <row r="46">
          <cell r="F46">
            <v>653</v>
          </cell>
          <cell r="H46">
            <v>0</v>
          </cell>
          <cell r="J46">
            <v>612</v>
          </cell>
          <cell r="L46">
            <v>0</v>
          </cell>
          <cell r="N46">
            <v>8</v>
          </cell>
          <cell r="P46">
            <v>304</v>
          </cell>
        </row>
        <row r="47">
          <cell r="F47">
            <v>15</v>
          </cell>
          <cell r="H47">
            <v>0</v>
          </cell>
          <cell r="J47">
            <v>13</v>
          </cell>
          <cell r="L47">
            <v>0</v>
          </cell>
          <cell r="N47">
            <v>0</v>
          </cell>
          <cell r="P47">
            <v>5</v>
          </cell>
        </row>
        <row r="48">
          <cell r="F48">
            <v>765</v>
          </cell>
          <cell r="H48">
            <v>0</v>
          </cell>
          <cell r="J48">
            <v>816</v>
          </cell>
          <cell r="L48">
            <v>3</v>
          </cell>
          <cell r="N48">
            <v>0</v>
          </cell>
          <cell r="P48">
            <v>8532</v>
          </cell>
        </row>
        <row r="49">
          <cell r="F49">
            <v>1684</v>
          </cell>
          <cell r="H49">
            <v>0</v>
          </cell>
          <cell r="J49">
            <v>1790</v>
          </cell>
          <cell r="L49">
            <v>0</v>
          </cell>
          <cell r="N49">
            <v>0</v>
          </cell>
          <cell r="P49">
            <v>1861</v>
          </cell>
        </row>
        <row r="50">
          <cell r="F50">
            <v>690</v>
          </cell>
          <cell r="H50">
            <v>0</v>
          </cell>
          <cell r="J50">
            <v>202</v>
          </cell>
          <cell r="L50">
            <v>0</v>
          </cell>
          <cell r="N50">
            <v>0</v>
          </cell>
          <cell r="P50">
            <v>1424</v>
          </cell>
        </row>
        <row r="51">
          <cell r="F51">
            <v>575</v>
          </cell>
          <cell r="H51">
            <v>0</v>
          </cell>
          <cell r="J51">
            <v>529</v>
          </cell>
          <cell r="L51">
            <v>0</v>
          </cell>
          <cell r="N51">
            <v>88</v>
          </cell>
          <cell r="P51">
            <v>2743</v>
          </cell>
        </row>
        <row r="52">
          <cell r="F52">
            <v>2576</v>
          </cell>
          <cell r="H52">
            <v>0</v>
          </cell>
          <cell r="J52">
            <v>1944</v>
          </cell>
          <cell r="L52">
            <v>0</v>
          </cell>
          <cell r="N52">
            <v>11</v>
          </cell>
          <cell r="P52">
            <v>4282</v>
          </cell>
        </row>
        <row r="53">
          <cell r="F53">
            <v>1580</v>
          </cell>
          <cell r="H53">
            <v>0</v>
          </cell>
          <cell r="J53">
            <v>700</v>
          </cell>
          <cell r="L53">
            <v>0</v>
          </cell>
          <cell r="N53">
            <v>0</v>
          </cell>
          <cell r="P53">
            <v>2440</v>
          </cell>
        </row>
        <row r="54">
          <cell r="F54">
            <v>0</v>
          </cell>
          <cell r="H54">
            <v>0</v>
          </cell>
          <cell r="J54">
            <v>0</v>
          </cell>
          <cell r="L54">
            <v>0</v>
          </cell>
          <cell r="N54">
            <v>0</v>
          </cell>
          <cell r="P54">
            <v>26</v>
          </cell>
        </row>
        <row r="55">
          <cell r="F55">
            <v>2157</v>
          </cell>
          <cell r="H55">
            <v>0</v>
          </cell>
          <cell r="J55">
            <v>1905</v>
          </cell>
          <cell r="L55">
            <v>51</v>
          </cell>
          <cell r="N55">
            <v>1</v>
          </cell>
          <cell r="P55">
            <v>2315</v>
          </cell>
        </row>
        <row r="56">
          <cell r="F56">
            <v>0</v>
          </cell>
          <cell r="H56">
            <v>0</v>
          </cell>
          <cell r="J56">
            <v>1</v>
          </cell>
          <cell r="L56">
            <v>0</v>
          </cell>
          <cell r="N56">
            <v>0</v>
          </cell>
          <cell r="P56">
            <v>0</v>
          </cell>
        </row>
        <row r="57">
          <cell r="F57">
            <v>346</v>
          </cell>
          <cell r="H57">
            <v>0</v>
          </cell>
          <cell r="J57">
            <v>317</v>
          </cell>
          <cell r="L57">
            <v>0</v>
          </cell>
          <cell r="N57">
            <v>0</v>
          </cell>
          <cell r="P57">
            <v>103</v>
          </cell>
        </row>
        <row r="58">
          <cell r="F58">
            <v>17</v>
          </cell>
          <cell r="H58">
            <v>0</v>
          </cell>
          <cell r="J58">
            <v>19</v>
          </cell>
          <cell r="L58">
            <v>0</v>
          </cell>
          <cell r="N58">
            <v>0</v>
          </cell>
          <cell r="P58">
            <v>49</v>
          </cell>
        </row>
        <row r="59">
          <cell r="F59">
            <v>487</v>
          </cell>
          <cell r="H59">
            <v>0</v>
          </cell>
          <cell r="J59">
            <v>456</v>
          </cell>
          <cell r="L59">
            <v>2</v>
          </cell>
          <cell r="N59">
            <v>1627</v>
          </cell>
          <cell r="P59">
            <v>195</v>
          </cell>
        </row>
      </sheetData>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Disclaimer"/>
      <sheetName val="Appendix 1"/>
      <sheetName val="Appendix 2"/>
      <sheetName val="Appendix 3"/>
    </sheetNames>
    <sheetDataSet>
      <sheetData sheetId="0" refreshError="1"/>
      <sheetData sheetId="1" refreshError="1"/>
      <sheetData sheetId="2">
        <row r="7">
          <cell r="C7" t="str">
            <v>AAR INSURANCE KENYA LIMITED</v>
          </cell>
          <cell r="D7">
            <v>6</v>
          </cell>
          <cell r="E7">
            <v>7</v>
          </cell>
          <cell r="F7">
            <v>0</v>
          </cell>
          <cell r="G7">
            <v>13</v>
          </cell>
          <cell r="H7">
            <v>1</v>
          </cell>
          <cell r="I7">
            <v>0</v>
          </cell>
          <cell r="J7">
            <v>3</v>
          </cell>
          <cell r="K7">
            <v>4</v>
          </cell>
          <cell r="L7">
            <v>9</v>
          </cell>
          <cell r="M7">
            <v>0</v>
          </cell>
          <cell r="N7">
            <v>23.076923076923077</v>
          </cell>
          <cell r="O7">
            <v>7.6923076923076925</v>
          </cell>
        </row>
        <row r="8">
          <cell r="C8" t="str">
            <v>AFRICAN MERCHANT ASSURANCE</v>
          </cell>
          <cell r="D8">
            <v>1776</v>
          </cell>
          <cell r="E8">
            <v>194</v>
          </cell>
          <cell r="F8">
            <v>22</v>
          </cell>
          <cell r="G8">
            <v>1992</v>
          </cell>
          <cell r="H8">
            <v>256</v>
          </cell>
          <cell r="I8">
            <v>0</v>
          </cell>
          <cell r="J8">
            <v>2</v>
          </cell>
          <cell r="K8">
            <v>258</v>
          </cell>
          <cell r="L8">
            <v>1734</v>
          </cell>
          <cell r="M8">
            <v>0</v>
          </cell>
          <cell r="N8">
            <v>0.1004016064257028</v>
          </cell>
          <cell r="O8">
            <v>12.851405622489958</v>
          </cell>
        </row>
        <row r="9">
          <cell r="C9" t="str">
            <v>AIG INSURANCE COMPANY LIMITED</v>
          </cell>
          <cell r="D9">
            <v>853</v>
          </cell>
          <cell r="E9">
            <v>126</v>
          </cell>
          <cell r="F9">
            <v>5</v>
          </cell>
          <cell r="G9">
            <v>984</v>
          </cell>
          <cell r="H9">
            <v>89</v>
          </cell>
          <cell r="I9">
            <v>0</v>
          </cell>
          <cell r="J9">
            <v>26</v>
          </cell>
          <cell r="K9">
            <v>115</v>
          </cell>
          <cell r="L9">
            <v>869</v>
          </cell>
          <cell r="M9">
            <v>0</v>
          </cell>
          <cell r="N9">
            <v>2.6422764227642279</v>
          </cell>
          <cell r="O9">
            <v>9.0447154471544717</v>
          </cell>
        </row>
        <row r="10">
          <cell r="C10" t="str">
            <v xml:space="preserve">ALLIANZ INSURANCE COMPANY </v>
          </cell>
          <cell r="D10">
            <v>44</v>
          </cell>
          <cell r="E10">
            <v>17</v>
          </cell>
          <cell r="F10">
            <v>0</v>
          </cell>
          <cell r="G10">
            <v>61</v>
          </cell>
          <cell r="H10">
            <v>4</v>
          </cell>
          <cell r="I10">
            <v>0</v>
          </cell>
          <cell r="J10">
            <v>0</v>
          </cell>
          <cell r="K10">
            <v>4</v>
          </cell>
          <cell r="L10">
            <v>57</v>
          </cell>
          <cell r="M10">
            <v>0</v>
          </cell>
          <cell r="N10">
            <v>0</v>
          </cell>
          <cell r="O10">
            <v>6.557377049180328</v>
          </cell>
        </row>
        <row r="11">
          <cell r="C11" t="str">
            <v>APA INSURANCE COMPANY LIMITED</v>
          </cell>
          <cell r="D11">
            <v>12543</v>
          </cell>
          <cell r="E11">
            <v>841</v>
          </cell>
          <cell r="F11">
            <v>0</v>
          </cell>
          <cell r="G11">
            <v>13384</v>
          </cell>
          <cell r="H11">
            <v>1281</v>
          </cell>
          <cell r="I11">
            <v>0</v>
          </cell>
          <cell r="J11">
            <v>0</v>
          </cell>
          <cell r="K11">
            <v>1281</v>
          </cell>
          <cell r="L11">
            <v>12103</v>
          </cell>
          <cell r="M11">
            <v>0</v>
          </cell>
          <cell r="N11">
            <v>0</v>
          </cell>
          <cell r="O11">
            <v>9.5711297071129717</v>
          </cell>
        </row>
        <row r="12">
          <cell r="C12" t="str">
            <v xml:space="preserve">BRITAM GENERAL INSURANCE </v>
          </cell>
          <cell r="D12">
            <v>14674</v>
          </cell>
          <cell r="E12">
            <v>2568</v>
          </cell>
          <cell r="F12">
            <v>472</v>
          </cell>
          <cell r="G12">
            <v>17714</v>
          </cell>
          <cell r="H12">
            <v>686</v>
          </cell>
          <cell r="I12">
            <v>0</v>
          </cell>
          <cell r="J12">
            <v>0</v>
          </cell>
          <cell r="K12">
            <v>686</v>
          </cell>
          <cell r="L12">
            <v>17028</v>
          </cell>
          <cell r="M12">
            <v>0</v>
          </cell>
          <cell r="N12">
            <v>0</v>
          </cell>
          <cell r="O12">
            <v>3.8726431071468892</v>
          </cell>
        </row>
        <row r="13">
          <cell r="C13" t="str">
            <v>CANNON ASSURANCE COMPANY</v>
          </cell>
          <cell r="D13">
            <v>5487</v>
          </cell>
          <cell r="E13">
            <v>191</v>
          </cell>
          <cell r="F13">
            <v>22</v>
          </cell>
          <cell r="G13">
            <v>5700</v>
          </cell>
          <cell r="H13">
            <v>155</v>
          </cell>
          <cell r="I13">
            <v>0</v>
          </cell>
          <cell r="J13">
            <v>37</v>
          </cell>
          <cell r="K13">
            <v>192</v>
          </cell>
          <cell r="L13">
            <v>5508</v>
          </cell>
          <cell r="M13">
            <v>0</v>
          </cell>
          <cell r="N13">
            <v>0.64912280701754388</v>
          </cell>
          <cell r="O13">
            <v>2.7192982456140351</v>
          </cell>
        </row>
        <row r="14">
          <cell r="C14" t="str">
            <v>CIC GENERAL INSURANCE COMPANY</v>
          </cell>
          <cell r="D14">
            <v>7149</v>
          </cell>
          <cell r="E14">
            <v>1426</v>
          </cell>
          <cell r="F14">
            <v>0</v>
          </cell>
          <cell r="G14">
            <v>8575</v>
          </cell>
          <cell r="H14">
            <v>1111</v>
          </cell>
          <cell r="I14">
            <v>0</v>
          </cell>
          <cell r="J14">
            <v>0</v>
          </cell>
          <cell r="K14">
            <v>1111</v>
          </cell>
          <cell r="L14">
            <v>7464</v>
          </cell>
          <cell r="M14">
            <v>0</v>
          </cell>
          <cell r="N14">
            <v>0</v>
          </cell>
          <cell r="O14">
            <v>12.956268221574344</v>
          </cell>
        </row>
        <row r="15">
          <cell r="C15" t="str">
            <v>CORPORATE INSURANCE COMPANY</v>
          </cell>
          <cell r="D15">
            <v>329</v>
          </cell>
          <cell r="E15">
            <v>0</v>
          </cell>
          <cell r="F15">
            <v>17</v>
          </cell>
          <cell r="G15">
            <v>346</v>
          </cell>
          <cell r="H15">
            <v>21</v>
          </cell>
          <cell r="I15">
            <v>0</v>
          </cell>
          <cell r="J15">
            <v>0</v>
          </cell>
          <cell r="K15">
            <v>21</v>
          </cell>
          <cell r="L15">
            <v>325</v>
          </cell>
          <cell r="M15">
            <v>0</v>
          </cell>
          <cell r="N15">
            <v>0</v>
          </cell>
          <cell r="O15">
            <v>6.0693641618497107</v>
          </cell>
        </row>
        <row r="16">
          <cell r="C16" t="str">
            <v>DIRECTLINE ASSURANCE COMPANY</v>
          </cell>
          <cell r="D16">
            <v>13582</v>
          </cell>
          <cell r="E16">
            <v>1286</v>
          </cell>
          <cell r="F16">
            <v>0</v>
          </cell>
          <cell r="G16">
            <v>14868</v>
          </cell>
          <cell r="H16">
            <v>1060</v>
          </cell>
          <cell r="I16">
            <v>0</v>
          </cell>
          <cell r="J16">
            <v>409</v>
          </cell>
          <cell r="K16">
            <v>1469</v>
          </cell>
          <cell r="L16">
            <v>13399</v>
          </cell>
          <cell r="M16">
            <v>0</v>
          </cell>
          <cell r="N16">
            <v>2.7508743610438526</v>
          </cell>
          <cell r="O16">
            <v>7.12940543449018</v>
          </cell>
        </row>
        <row r="17">
          <cell r="C17" t="str">
            <v xml:space="preserve">FIDELITY SHIELD INSURANCE </v>
          </cell>
          <cell r="D17">
            <v>2168</v>
          </cell>
          <cell r="E17">
            <v>171</v>
          </cell>
          <cell r="F17">
            <v>75</v>
          </cell>
          <cell r="G17">
            <v>2414</v>
          </cell>
          <cell r="H17">
            <v>40</v>
          </cell>
          <cell r="I17">
            <v>0</v>
          </cell>
          <cell r="J17">
            <v>0</v>
          </cell>
          <cell r="K17">
            <v>40</v>
          </cell>
          <cell r="L17">
            <v>2374</v>
          </cell>
          <cell r="M17">
            <v>0</v>
          </cell>
          <cell r="N17">
            <v>0</v>
          </cell>
          <cell r="O17">
            <v>1.6570008285004143</v>
          </cell>
        </row>
        <row r="18">
          <cell r="C18" t="str">
            <v xml:space="preserve">FIRST ASSURANCE COMPANY </v>
          </cell>
          <cell r="D18">
            <v>2485</v>
          </cell>
          <cell r="E18">
            <v>172</v>
          </cell>
          <cell r="F18">
            <v>771</v>
          </cell>
          <cell r="G18">
            <v>3428</v>
          </cell>
          <cell r="H18">
            <v>227</v>
          </cell>
          <cell r="I18">
            <v>0</v>
          </cell>
          <cell r="J18">
            <v>705</v>
          </cell>
          <cell r="K18">
            <v>932</v>
          </cell>
          <cell r="L18">
            <v>2496</v>
          </cell>
          <cell r="M18">
            <v>0</v>
          </cell>
          <cell r="N18">
            <v>20.565927654609101</v>
          </cell>
          <cell r="O18">
            <v>6.6219369894982494</v>
          </cell>
        </row>
        <row r="19">
          <cell r="C19" t="str">
            <v>GA INSURANCE LIMITED</v>
          </cell>
          <cell r="D19">
            <v>6647</v>
          </cell>
          <cell r="E19">
            <v>555</v>
          </cell>
          <cell r="F19">
            <v>0</v>
          </cell>
          <cell r="G19">
            <v>7202</v>
          </cell>
          <cell r="H19">
            <v>185</v>
          </cell>
          <cell r="I19">
            <v>0</v>
          </cell>
          <cell r="J19">
            <v>0</v>
          </cell>
          <cell r="K19">
            <v>185</v>
          </cell>
          <cell r="L19">
            <v>7017</v>
          </cell>
          <cell r="M19">
            <v>0</v>
          </cell>
          <cell r="N19">
            <v>0</v>
          </cell>
          <cell r="O19">
            <v>2.5687309080810885</v>
          </cell>
        </row>
        <row r="20">
          <cell r="C20" t="str">
            <v>GEMINIA INSURANCE COMPANY</v>
          </cell>
          <cell r="D20">
            <v>4888</v>
          </cell>
          <cell r="E20">
            <v>1621</v>
          </cell>
          <cell r="F20">
            <v>0</v>
          </cell>
          <cell r="G20">
            <v>6509</v>
          </cell>
          <cell r="H20">
            <v>768</v>
          </cell>
          <cell r="I20">
            <v>0</v>
          </cell>
          <cell r="J20">
            <v>1</v>
          </cell>
          <cell r="K20">
            <v>769</v>
          </cell>
          <cell r="L20">
            <v>5740</v>
          </cell>
          <cell r="M20">
            <v>0</v>
          </cell>
          <cell r="N20">
            <v>1.5363343063450607E-2</v>
          </cell>
          <cell r="O20">
            <v>11.799047472730066</v>
          </cell>
        </row>
        <row r="21">
          <cell r="C21" t="str">
            <v xml:space="preserve">HERITAGE INSURANCE COMPANY </v>
          </cell>
          <cell r="D21">
            <v>3540</v>
          </cell>
          <cell r="E21">
            <v>505</v>
          </cell>
          <cell r="F21">
            <v>174</v>
          </cell>
          <cell r="G21">
            <v>4219</v>
          </cell>
          <cell r="H21">
            <v>275</v>
          </cell>
          <cell r="I21">
            <v>12</v>
          </cell>
          <cell r="J21">
            <v>35</v>
          </cell>
          <cell r="K21">
            <v>322</v>
          </cell>
          <cell r="L21">
            <v>3897</v>
          </cell>
          <cell r="M21">
            <v>0.28442758947617919</v>
          </cell>
          <cell r="N21">
            <v>0.82958046930552265</v>
          </cell>
          <cell r="O21">
            <v>6.5181322588291071</v>
          </cell>
        </row>
        <row r="22">
          <cell r="C22" t="str">
            <v xml:space="preserve">ICEA LION GENERAL INSURANCE </v>
          </cell>
          <cell r="D22">
            <v>10972</v>
          </cell>
          <cell r="E22">
            <v>643</v>
          </cell>
          <cell r="F22">
            <v>0</v>
          </cell>
          <cell r="G22">
            <v>11615</v>
          </cell>
          <cell r="H22">
            <v>420</v>
          </cell>
          <cell r="I22">
            <v>0</v>
          </cell>
          <cell r="J22">
            <v>0</v>
          </cell>
          <cell r="K22">
            <v>420</v>
          </cell>
          <cell r="L22">
            <v>11203</v>
          </cell>
          <cell r="M22">
            <v>0</v>
          </cell>
          <cell r="N22">
            <v>0</v>
          </cell>
          <cell r="O22">
            <v>3.6160137752905728</v>
          </cell>
        </row>
        <row r="23">
          <cell r="C23" t="str">
            <v>INTRA-AFRICA ASSURANCE COMPANY</v>
          </cell>
          <cell r="D23">
            <v>907</v>
          </cell>
          <cell r="E23">
            <v>192</v>
          </cell>
          <cell r="F23">
            <v>0</v>
          </cell>
          <cell r="G23">
            <v>1099</v>
          </cell>
          <cell r="H23">
            <v>109</v>
          </cell>
          <cell r="I23">
            <v>0</v>
          </cell>
          <cell r="J23">
            <v>6</v>
          </cell>
          <cell r="K23">
            <v>115</v>
          </cell>
          <cell r="L23">
            <v>984</v>
          </cell>
          <cell r="M23">
            <v>0</v>
          </cell>
          <cell r="N23">
            <v>0.54595086442220209</v>
          </cell>
          <cell r="O23">
            <v>9.9181073703366689</v>
          </cell>
        </row>
        <row r="24">
          <cell r="C24" t="str">
            <v>INVESCO ASSURANCE COMPANY</v>
          </cell>
          <cell r="D24">
            <v>5422</v>
          </cell>
          <cell r="E24">
            <v>476</v>
          </cell>
          <cell r="F24">
            <v>0</v>
          </cell>
          <cell r="G24">
            <v>5898</v>
          </cell>
          <cell r="H24">
            <v>601</v>
          </cell>
          <cell r="I24">
            <v>0</v>
          </cell>
          <cell r="J24">
            <v>0</v>
          </cell>
          <cell r="K24">
            <v>601</v>
          </cell>
          <cell r="L24">
            <v>5297</v>
          </cell>
          <cell r="M24">
            <v>0</v>
          </cell>
          <cell r="N24">
            <v>0</v>
          </cell>
          <cell r="O24">
            <v>10.18989487962021</v>
          </cell>
        </row>
        <row r="25">
          <cell r="C25" t="str">
            <v>JUBILEE INSURANCE COMPANY</v>
          </cell>
          <cell r="D25">
            <v>2317</v>
          </cell>
          <cell r="E25">
            <v>200</v>
          </cell>
          <cell r="F25">
            <v>8</v>
          </cell>
          <cell r="G25">
            <v>2525</v>
          </cell>
          <cell r="H25">
            <v>231</v>
          </cell>
          <cell r="I25">
            <v>0</v>
          </cell>
          <cell r="J25">
            <v>72</v>
          </cell>
          <cell r="K25">
            <v>303</v>
          </cell>
          <cell r="L25">
            <v>2222</v>
          </cell>
          <cell r="M25">
            <v>0</v>
          </cell>
          <cell r="N25">
            <v>2.8514851485148518</v>
          </cell>
          <cell r="O25">
            <v>9.1485148514851478</v>
          </cell>
        </row>
        <row r="26">
          <cell r="C26" t="str">
            <v xml:space="preserve">KENINDIA ASSURANCE COMPANY </v>
          </cell>
          <cell r="D26">
            <v>6343</v>
          </cell>
          <cell r="E26">
            <v>705</v>
          </cell>
          <cell r="F26">
            <v>0</v>
          </cell>
          <cell r="G26">
            <v>7048</v>
          </cell>
          <cell r="H26">
            <v>288</v>
          </cell>
          <cell r="I26">
            <v>0</v>
          </cell>
          <cell r="J26">
            <v>0</v>
          </cell>
          <cell r="K26">
            <v>288</v>
          </cell>
          <cell r="L26">
            <v>6760</v>
          </cell>
          <cell r="M26">
            <v>0</v>
          </cell>
          <cell r="N26">
            <v>0</v>
          </cell>
          <cell r="O26">
            <v>4.0862656072644725</v>
          </cell>
        </row>
        <row r="27">
          <cell r="C27" t="str">
            <v>KENYA ORIENT INSURANCE COMPANY</v>
          </cell>
          <cell r="D27">
            <v>2772</v>
          </cell>
          <cell r="E27">
            <v>279</v>
          </cell>
          <cell r="F27">
            <v>182</v>
          </cell>
          <cell r="G27">
            <v>3233</v>
          </cell>
          <cell r="H27">
            <v>158</v>
          </cell>
          <cell r="I27">
            <v>55</v>
          </cell>
          <cell r="J27">
            <v>68</v>
          </cell>
          <cell r="K27">
            <v>281</v>
          </cell>
          <cell r="L27">
            <v>2952</v>
          </cell>
          <cell r="M27">
            <v>1.7012063099288586</v>
          </cell>
          <cell r="N27">
            <v>2.1033096195484071</v>
          </cell>
          <cell r="O27">
            <v>4.8871017630683582</v>
          </cell>
        </row>
        <row r="28">
          <cell r="C28" t="str">
            <v>MADISON INSURANCE COMPANY</v>
          </cell>
          <cell r="D28">
            <v>316</v>
          </cell>
          <cell r="E28">
            <v>455</v>
          </cell>
          <cell r="F28">
            <v>0</v>
          </cell>
          <cell r="G28">
            <v>771</v>
          </cell>
          <cell r="H28">
            <v>432</v>
          </cell>
          <cell r="I28">
            <v>2</v>
          </cell>
          <cell r="J28">
            <v>0</v>
          </cell>
          <cell r="K28">
            <v>434</v>
          </cell>
          <cell r="L28">
            <v>337</v>
          </cell>
          <cell r="M28">
            <v>0.25940337224383914</v>
          </cell>
          <cell r="N28">
            <v>0</v>
          </cell>
          <cell r="O28">
            <v>56.031128404669261</v>
          </cell>
        </row>
        <row r="29">
          <cell r="C29" t="str">
            <v>MAYFAIR INSURANCE COMPANY</v>
          </cell>
          <cell r="D29">
            <v>1913</v>
          </cell>
          <cell r="E29">
            <v>468</v>
          </cell>
          <cell r="F29">
            <v>42</v>
          </cell>
          <cell r="G29">
            <v>2423</v>
          </cell>
          <cell r="H29">
            <v>377</v>
          </cell>
          <cell r="I29">
            <v>0</v>
          </cell>
          <cell r="J29">
            <v>0</v>
          </cell>
          <cell r="K29">
            <v>377</v>
          </cell>
          <cell r="L29">
            <v>2046</v>
          </cell>
          <cell r="M29">
            <v>0</v>
          </cell>
          <cell r="N29">
            <v>0</v>
          </cell>
          <cell r="O29">
            <v>15.559224102352456</v>
          </cell>
        </row>
        <row r="30">
          <cell r="C30" t="str">
            <v>OCCIDENTAL INSURANCE COMPANY</v>
          </cell>
          <cell r="D30">
            <v>3303</v>
          </cell>
          <cell r="E30">
            <v>319</v>
          </cell>
          <cell r="F30">
            <v>8</v>
          </cell>
          <cell r="G30">
            <v>3630</v>
          </cell>
          <cell r="H30">
            <v>379</v>
          </cell>
          <cell r="I30">
            <v>0</v>
          </cell>
          <cell r="J30">
            <v>81</v>
          </cell>
          <cell r="K30">
            <v>460</v>
          </cell>
          <cell r="L30">
            <v>3170</v>
          </cell>
          <cell r="M30">
            <v>0</v>
          </cell>
          <cell r="N30">
            <v>2.2314049586776861</v>
          </cell>
          <cell r="O30">
            <v>10.440771349862258</v>
          </cell>
        </row>
        <row r="31">
          <cell r="C31" t="str">
            <v>PACIS INSURANCE COMPANY</v>
          </cell>
          <cell r="D31">
            <v>1915</v>
          </cell>
          <cell r="E31">
            <v>1010</v>
          </cell>
          <cell r="F31">
            <v>0</v>
          </cell>
          <cell r="G31">
            <v>2925</v>
          </cell>
          <cell r="H31">
            <v>295</v>
          </cell>
          <cell r="I31">
            <v>0</v>
          </cell>
          <cell r="J31">
            <v>14</v>
          </cell>
          <cell r="K31">
            <v>309</v>
          </cell>
          <cell r="L31">
            <v>2616</v>
          </cell>
          <cell r="M31">
            <v>0</v>
          </cell>
          <cell r="N31">
            <v>0.47863247863247865</v>
          </cell>
          <cell r="O31">
            <v>10.085470085470085</v>
          </cell>
        </row>
        <row r="32">
          <cell r="C32" t="str">
            <v xml:space="preserve">PHOENIX OF EAST AFRICA INSURANCE </v>
          </cell>
          <cell r="D32">
            <v>735</v>
          </cell>
          <cell r="E32">
            <v>43</v>
          </cell>
          <cell r="F32">
            <v>10</v>
          </cell>
          <cell r="G32">
            <v>788</v>
          </cell>
          <cell r="H32">
            <v>20</v>
          </cell>
          <cell r="I32">
            <v>0</v>
          </cell>
          <cell r="J32">
            <v>8</v>
          </cell>
          <cell r="K32">
            <v>28</v>
          </cell>
          <cell r="L32">
            <v>760</v>
          </cell>
          <cell r="M32">
            <v>0</v>
          </cell>
          <cell r="N32">
            <v>1.015228426395939</v>
          </cell>
          <cell r="O32">
            <v>2.5380710659898478</v>
          </cell>
        </row>
        <row r="33">
          <cell r="C33" t="str">
            <v xml:space="preserve">PIONEER GENERAL INSURANCE </v>
          </cell>
          <cell r="D33">
            <v>13</v>
          </cell>
          <cell r="E33">
            <v>9</v>
          </cell>
          <cell r="F33">
            <v>0</v>
          </cell>
          <cell r="G33">
            <v>22</v>
          </cell>
          <cell r="H33">
            <v>5</v>
          </cell>
          <cell r="I33">
            <v>0</v>
          </cell>
          <cell r="J33">
            <v>0</v>
          </cell>
          <cell r="K33">
            <v>5</v>
          </cell>
          <cell r="L33">
            <v>17</v>
          </cell>
          <cell r="M33">
            <v>0</v>
          </cell>
          <cell r="N33">
            <v>0</v>
          </cell>
          <cell r="O33">
            <v>22.727272727272727</v>
          </cell>
        </row>
        <row r="34">
          <cell r="C34" t="str">
            <v>RESOLUTION INSURANCE COMPANY</v>
          </cell>
          <cell r="D34">
            <v>48</v>
          </cell>
          <cell r="E34">
            <v>51</v>
          </cell>
          <cell r="F34">
            <v>5</v>
          </cell>
          <cell r="G34">
            <v>104</v>
          </cell>
          <cell r="H34">
            <v>16</v>
          </cell>
          <cell r="I34">
            <v>0</v>
          </cell>
          <cell r="J34">
            <v>0</v>
          </cell>
          <cell r="K34">
            <v>16</v>
          </cell>
          <cell r="L34">
            <v>88</v>
          </cell>
          <cell r="M34">
            <v>0</v>
          </cell>
          <cell r="N34">
            <v>0</v>
          </cell>
          <cell r="O34">
            <v>15.384615384615385</v>
          </cell>
        </row>
        <row r="35">
          <cell r="C35" t="str">
            <v xml:space="preserve">SAHAM INSURANCE COMPANY </v>
          </cell>
          <cell r="D35">
            <v>410</v>
          </cell>
          <cell r="E35">
            <v>26</v>
          </cell>
          <cell r="F35">
            <v>1</v>
          </cell>
          <cell r="G35">
            <v>437</v>
          </cell>
          <cell r="H35">
            <v>12</v>
          </cell>
          <cell r="I35">
            <v>0</v>
          </cell>
          <cell r="J35">
            <v>7</v>
          </cell>
          <cell r="K35">
            <v>19</v>
          </cell>
          <cell r="L35">
            <v>418</v>
          </cell>
          <cell r="M35">
            <v>0</v>
          </cell>
          <cell r="N35">
            <v>1.6018306636155606</v>
          </cell>
          <cell r="O35">
            <v>2.7459954233409611</v>
          </cell>
        </row>
        <row r="36">
          <cell r="C36" t="str">
            <v>SANLAM GENERAL INSURANCE</v>
          </cell>
          <cell r="D36">
            <v>831</v>
          </cell>
          <cell r="E36">
            <v>60</v>
          </cell>
          <cell r="F36">
            <v>179</v>
          </cell>
          <cell r="G36">
            <v>1070</v>
          </cell>
          <cell r="H36">
            <v>168</v>
          </cell>
          <cell r="I36">
            <v>0</v>
          </cell>
          <cell r="J36">
            <v>58</v>
          </cell>
          <cell r="K36">
            <v>226</v>
          </cell>
          <cell r="L36">
            <v>844</v>
          </cell>
          <cell r="M36">
            <v>0</v>
          </cell>
          <cell r="N36">
            <v>5.4205607476635516</v>
          </cell>
          <cell r="O36">
            <v>15.700934579439252</v>
          </cell>
        </row>
        <row r="37">
          <cell r="C37" t="str">
            <v xml:space="preserve">TAKAFUL INSURANCE OF AFRICA </v>
          </cell>
          <cell r="D37">
            <v>339</v>
          </cell>
          <cell r="E37">
            <v>16</v>
          </cell>
          <cell r="F37">
            <v>0</v>
          </cell>
          <cell r="G37">
            <v>355</v>
          </cell>
          <cell r="H37">
            <v>14</v>
          </cell>
          <cell r="I37">
            <v>0</v>
          </cell>
          <cell r="J37">
            <v>0</v>
          </cell>
          <cell r="K37">
            <v>14</v>
          </cell>
          <cell r="L37">
            <v>327</v>
          </cell>
          <cell r="M37">
            <v>0</v>
          </cell>
          <cell r="N37">
            <v>0</v>
          </cell>
          <cell r="O37">
            <v>3.943661971830986</v>
          </cell>
        </row>
        <row r="38">
          <cell r="C38" t="str">
            <v>TAUSI ASSURANCE COMPANY</v>
          </cell>
          <cell r="D38">
            <v>1601</v>
          </cell>
          <cell r="E38">
            <v>192</v>
          </cell>
          <cell r="F38">
            <v>0</v>
          </cell>
          <cell r="G38">
            <v>1793</v>
          </cell>
          <cell r="H38">
            <v>27</v>
          </cell>
          <cell r="I38">
            <v>0</v>
          </cell>
          <cell r="J38">
            <v>160</v>
          </cell>
          <cell r="K38">
            <v>187</v>
          </cell>
          <cell r="L38">
            <v>1606</v>
          </cell>
          <cell r="M38">
            <v>0</v>
          </cell>
          <cell r="N38">
            <v>8.9235917456776352</v>
          </cell>
          <cell r="O38">
            <v>1.5058561070831009</v>
          </cell>
        </row>
        <row r="39">
          <cell r="C39" t="str">
            <v>THE KENYAN ALLIANCE INSURANCE</v>
          </cell>
          <cell r="D39">
            <v>240</v>
          </cell>
          <cell r="E39">
            <v>62</v>
          </cell>
          <cell r="F39">
            <v>0</v>
          </cell>
          <cell r="G39">
            <v>302</v>
          </cell>
          <cell r="H39">
            <v>79</v>
          </cell>
          <cell r="I39">
            <v>0</v>
          </cell>
          <cell r="J39">
            <v>16</v>
          </cell>
          <cell r="K39">
            <v>95</v>
          </cell>
          <cell r="L39">
            <v>207</v>
          </cell>
          <cell r="M39">
            <v>0</v>
          </cell>
          <cell r="N39">
            <v>5.298013245033113</v>
          </cell>
          <cell r="O39">
            <v>26.158940397350992</v>
          </cell>
        </row>
        <row r="40">
          <cell r="C40" t="str">
            <v>THE MONARCH INSURANCE COMPANY</v>
          </cell>
          <cell r="D40">
            <v>3901</v>
          </cell>
          <cell r="E40">
            <v>237</v>
          </cell>
          <cell r="F40">
            <v>0</v>
          </cell>
          <cell r="G40">
            <v>4138</v>
          </cell>
          <cell r="H40">
            <v>38</v>
          </cell>
          <cell r="I40">
            <v>0</v>
          </cell>
          <cell r="J40">
            <v>0</v>
          </cell>
          <cell r="K40">
            <v>38</v>
          </cell>
          <cell r="L40">
            <v>4100</v>
          </cell>
          <cell r="M40">
            <v>0</v>
          </cell>
          <cell r="N40">
            <v>0</v>
          </cell>
          <cell r="O40">
            <v>0.918318028032866</v>
          </cell>
        </row>
        <row r="41">
          <cell r="C41" t="str">
            <v>TRIDENT INSURANCE COMPANY</v>
          </cell>
          <cell r="D41">
            <v>2056</v>
          </cell>
          <cell r="E41">
            <v>3</v>
          </cell>
          <cell r="F41">
            <v>0</v>
          </cell>
          <cell r="G41">
            <v>2059</v>
          </cell>
          <cell r="H41">
            <v>1</v>
          </cell>
          <cell r="I41">
            <v>0</v>
          </cell>
          <cell r="J41">
            <v>0</v>
          </cell>
          <cell r="K41">
            <v>1</v>
          </cell>
          <cell r="L41">
            <v>2058</v>
          </cell>
          <cell r="M41">
            <v>0</v>
          </cell>
          <cell r="N41">
            <v>0</v>
          </cell>
          <cell r="O41">
            <v>4.8567265662943171E-2</v>
          </cell>
        </row>
        <row r="42">
          <cell r="C42" t="str">
            <v>UAP INSURANCE COMPANY LIMITED</v>
          </cell>
          <cell r="D42">
            <v>2939</v>
          </cell>
          <cell r="E42">
            <v>251</v>
          </cell>
          <cell r="F42">
            <v>136</v>
          </cell>
          <cell r="G42">
            <v>3326</v>
          </cell>
          <cell r="H42">
            <v>508</v>
          </cell>
          <cell r="I42">
            <v>10</v>
          </cell>
          <cell r="J42">
            <v>0</v>
          </cell>
          <cell r="K42">
            <v>518</v>
          </cell>
          <cell r="L42">
            <v>2808</v>
          </cell>
          <cell r="M42">
            <v>0.30066145520144316</v>
          </cell>
          <cell r="N42">
            <v>0</v>
          </cell>
          <cell r="O42">
            <v>15.273601924233313</v>
          </cell>
        </row>
        <row r="43">
          <cell r="C43" t="str">
            <v>XPLICO INSURANCE COMPANY</v>
          </cell>
        </row>
        <row r="44">
          <cell r="C44" t="str">
            <v>Industry</v>
          </cell>
          <cell r="D44">
            <v>125464</v>
          </cell>
          <cell r="E44">
            <v>15377</v>
          </cell>
          <cell r="F44">
            <v>2129</v>
          </cell>
          <cell r="G44">
            <v>142970</v>
          </cell>
          <cell r="H44">
            <v>10337</v>
          </cell>
          <cell r="I44">
            <v>79</v>
          </cell>
          <cell r="J44">
            <v>1708</v>
          </cell>
          <cell r="K44">
            <v>12124</v>
          </cell>
          <cell r="L44">
            <v>130840</v>
          </cell>
          <cell r="M44">
            <v>5.5256347485486468E-2</v>
          </cell>
          <cell r="N44">
            <v>1.1946562215849479</v>
          </cell>
          <cell r="O44">
            <v>7.2301881513604256</v>
          </cell>
        </row>
      </sheetData>
      <sheetData sheetId="3">
        <row r="7">
          <cell r="C7" t="str">
            <v>AAR INSURANCE KENYA LIMITED</v>
          </cell>
          <cell r="D7">
            <v>26026</v>
          </cell>
          <cell r="E7">
            <v>129415</v>
          </cell>
          <cell r="F7">
            <v>0</v>
          </cell>
          <cell r="G7">
            <v>155441</v>
          </cell>
          <cell r="H7">
            <v>133313</v>
          </cell>
          <cell r="I7">
            <v>512</v>
          </cell>
          <cell r="J7">
            <v>3630</v>
          </cell>
          <cell r="K7">
            <v>137455</v>
          </cell>
          <cell r="L7">
            <v>17986</v>
          </cell>
          <cell r="M7">
            <v>0.32938542598156212</v>
          </cell>
          <cell r="N7">
            <v>2.3352912037364661</v>
          </cell>
          <cell r="O7">
            <v>85.764373620859359</v>
          </cell>
        </row>
        <row r="8">
          <cell r="C8" t="str">
            <v>AFRICAN MERCHANT ASSURANCE</v>
          </cell>
          <cell r="D8">
            <v>1824</v>
          </cell>
          <cell r="E8">
            <v>654</v>
          </cell>
          <cell r="F8">
            <v>0</v>
          </cell>
          <cell r="G8">
            <v>2478</v>
          </cell>
          <cell r="H8">
            <v>714</v>
          </cell>
          <cell r="I8">
            <v>0</v>
          </cell>
          <cell r="J8">
            <v>0</v>
          </cell>
          <cell r="K8">
            <v>714</v>
          </cell>
          <cell r="L8">
            <v>1764</v>
          </cell>
          <cell r="M8">
            <v>0</v>
          </cell>
          <cell r="N8">
            <v>0</v>
          </cell>
          <cell r="O8">
            <v>28.8135593220339</v>
          </cell>
        </row>
        <row r="9">
          <cell r="C9" t="str">
            <v>AIG INSURANCE COMPANY LIMITED</v>
          </cell>
          <cell r="D9">
            <v>1424</v>
          </cell>
          <cell r="E9">
            <v>1214</v>
          </cell>
          <cell r="F9">
            <v>32</v>
          </cell>
          <cell r="G9">
            <v>2670</v>
          </cell>
          <cell r="H9">
            <v>1152</v>
          </cell>
          <cell r="I9">
            <v>0</v>
          </cell>
          <cell r="J9">
            <v>53</v>
          </cell>
          <cell r="K9">
            <v>1205</v>
          </cell>
          <cell r="L9">
            <v>1465</v>
          </cell>
          <cell r="M9">
            <v>0</v>
          </cell>
          <cell r="N9">
            <v>1.9850187265917603</v>
          </cell>
          <cell r="O9">
            <v>43.146067415730336</v>
          </cell>
        </row>
        <row r="10">
          <cell r="C10" t="str">
            <v xml:space="preserve">ALLIANZ INSURANCE COMPANY </v>
          </cell>
          <cell r="D10">
            <v>157</v>
          </cell>
          <cell r="E10">
            <v>135</v>
          </cell>
          <cell r="F10">
            <v>1</v>
          </cell>
          <cell r="G10">
            <v>293</v>
          </cell>
          <cell r="H10">
            <v>84</v>
          </cell>
          <cell r="I10">
            <v>0</v>
          </cell>
          <cell r="J10">
            <v>4</v>
          </cell>
          <cell r="K10">
            <v>88</v>
          </cell>
          <cell r="L10">
            <v>205</v>
          </cell>
          <cell r="M10">
            <v>0</v>
          </cell>
          <cell r="N10">
            <v>1.3651877133105803</v>
          </cell>
          <cell r="O10">
            <v>28.668941979522184</v>
          </cell>
        </row>
        <row r="11">
          <cell r="C11" t="str">
            <v>APA INSURANCE COMPANY LIMITED</v>
          </cell>
          <cell r="D11">
            <v>6070</v>
          </cell>
          <cell r="E11">
            <v>3071</v>
          </cell>
          <cell r="F11">
            <v>0</v>
          </cell>
          <cell r="G11">
            <v>9141</v>
          </cell>
          <cell r="H11">
            <v>4431</v>
          </cell>
          <cell r="I11">
            <v>0</v>
          </cell>
          <cell r="J11">
            <v>0</v>
          </cell>
          <cell r="K11">
            <v>4431</v>
          </cell>
          <cell r="L11">
            <v>4710</v>
          </cell>
          <cell r="M11">
            <v>0</v>
          </cell>
          <cell r="N11">
            <v>0</v>
          </cell>
          <cell r="O11">
            <v>48.473908762717429</v>
          </cell>
        </row>
        <row r="12">
          <cell r="C12" t="str">
            <v xml:space="preserve">BRITAM GENERAL INSURANCE </v>
          </cell>
          <cell r="D12">
            <v>298128</v>
          </cell>
          <cell r="E12">
            <v>149447</v>
          </cell>
          <cell r="F12">
            <v>1722</v>
          </cell>
          <cell r="G12">
            <v>449297</v>
          </cell>
          <cell r="H12">
            <v>71420</v>
          </cell>
          <cell r="I12">
            <v>0</v>
          </cell>
          <cell r="J12">
            <v>0</v>
          </cell>
          <cell r="K12">
            <v>71420</v>
          </cell>
          <cell r="L12">
            <v>377877</v>
          </cell>
          <cell r="M12">
            <v>0</v>
          </cell>
          <cell r="N12">
            <v>0</v>
          </cell>
          <cell r="O12">
            <v>15.895944108240206</v>
          </cell>
        </row>
        <row r="13">
          <cell r="C13" t="str">
            <v>CANNON ASSURANCE COMPANY</v>
          </cell>
          <cell r="D13">
            <v>1019</v>
          </cell>
          <cell r="E13">
            <v>410</v>
          </cell>
          <cell r="F13">
            <v>27</v>
          </cell>
          <cell r="G13">
            <v>1456</v>
          </cell>
          <cell r="H13">
            <v>241</v>
          </cell>
          <cell r="I13">
            <v>0</v>
          </cell>
          <cell r="J13">
            <v>110</v>
          </cell>
          <cell r="K13">
            <v>351</v>
          </cell>
          <cell r="L13">
            <v>1105</v>
          </cell>
          <cell r="M13">
            <v>0</v>
          </cell>
          <cell r="N13">
            <v>7.5549450549450547</v>
          </cell>
          <cell r="O13">
            <v>16.552197802197803</v>
          </cell>
        </row>
        <row r="14">
          <cell r="C14" t="str">
            <v>CIC GENERAL INSURANCE COMPANY</v>
          </cell>
          <cell r="D14">
            <v>10573</v>
          </cell>
          <cell r="E14">
            <v>3118</v>
          </cell>
          <cell r="F14">
            <v>0</v>
          </cell>
          <cell r="G14">
            <v>13691</v>
          </cell>
          <cell r="H14">
            <v>2920</v>
          </cell>
          <cell r="I14">
            <v>0</v>
          </cell>
          <cell r="J14">
            <v>0</v>
          </cell>
          <cell r="K14">
            <v>2920</v>
          </cell>
          <cell r="L14">
            <v>10771</v>
          </cell>
          <cell r="M14">
            <v>0</v>
          </cell>
          <cell r="N14">
            <v>0</v>
          </cell>
          <cell r="O14">
            <v>21.327879628953326</v>
          </cell>
        </row>
        <row r="15">
          <cell r="C15" t="str">
            <v>CORPORATE INSURANCE COMPANY</v>
          </cell>
          <cell r="D15">
            <v>890</v>
          </cell>
          <cell r="E15">
            <v>138</v>
          </cell>
          <cell r="F15">
            <v>0</v>
          </cell>
          <cell r="G15">
            <v>1028</v>
          </cell>
          <cell r="H15">
            <v>32</v>
          </cell>
          <cell r="I15">
            <v>0</v>
          </cell>
          <cell r="J15">
            <v>0</v>
          </cell>
          <cell r="K15">
            <v>32</v>
          </cell>
          <cell r="L15">
            <v>996</v>
          </cell>
          <cell r="M15">
            <v>0</v>
          </cell>
          <cell r="N15">
            <v>0</v>
          </cell>
          <cell r="O15">
            <v>3.1128404669260701</v>
          </cell>
        </row>
        <row r="16">
          <cell r="C16" t="str">
            <v>DIRECTLINE ASSURANCE COMPANY</v>
          </cell>
          <cell r="D16">
            <v>65</v>
          </cell>
          <cell r="E16">
            <v>59</v>
          </cell>
          <cell r="F16">
            <v>0</v>
          </cell>
          <cell r="G16">
            <v>124</v>
          </cell>
          <cell r="H16">
            <v>24</v>
          </cell>
          <cell r="I16">
            <v>0</v>
          </cell>
          <cell r="J16">
            <v>24</v>
          </cell>
          <cell r="K16">
            <v>48</v>
          </cell>
          <cell r="L16">
            <v>76</v>
          </cell>
          <cell r="M16">
            <v>0</v>
          </cell>
          <cell r="N16">
            <v>19.35483870967742</v>
          </cell>
          <cell r="O16">
            <v>19.35483870967742</v>
          </cell>
        </row>
        <row r="17">
          <cell r="C17" t="str">
            <v xml:space="preserve">FIDELITY SHIELD INSURANCE </v>
          </cell>
          <cell r="D17">
            <v>4589</v>
          </cell>
          <cell r="E17">
            <v>1247</v>
          </cell>
          <cell r="F17">
            <v>427</v>
          </cell>
          <cell r="G17">
            <v>6263</v>
          </cell>
          <cell r="H17">
            <v>157</v>
          </cell>
          <cell r="I17">
            <v>0</v>
          </cell>
          <cell r="J17">
            <v>0</v>
          </cell>
          <cell r="K17">
            <v>157</v>
          </cell>
          <cell r="L17">
            <v>6076</v>
          </cell>
          <cell r="M17">
            <v>0</v>
          </cell>
          <cell r="N17">
            <v>0</v>
          </cell>
          <cell r="O17">
            <v>2.5067858853584544</v>
          </cell>
        </row>
        <row r="18">
          <cell r="C18" t="str">
            <v xml:space="preserve">FIRST ASSURANCE COMPANY </v>
          </cell>
          <cell r="D18">
            <v>40362</v>
          </cell>
          <cell r="E18">
            <v>38118</v>
          </cell>
          <cell r="F18">
            <v>3714</v>
          </cell>
          <cell r="G18">
            <v>82194</v>
          </cell>
          <cell r="H18">
            <v>28083</v>
          </cell>
          <cell r="I18">
            <v>0</v>
          </cell>
          <cell r="J18">
            <v>5096</v>
          </cell>
          <cell r="K18">
            <v>33179</v>
          </cell>
          <cell r="L18">
            <v>49015</v>
          </cell>
          <cell r="M18">
            <v>0</v>
          </cell>
          <cell r="N18">
            <v>6.1999659342531084</v>
          </cell>
          <cell r="O18">
            <v>34.166727498357545</v>
          </cell>
        </row>
        <row r="19">
          <cell r="C19" t="str">
            <v>GA INSURANCE LIMITED</v>
          </cell>
          <cell r="D19">
            <v>7241</v>
          </cell>
          <cell r="E19">
            <v>4513</v>
          </cell>
          <cell r="F19">
            <v>0</v>
          </cell>
          <cell r="G19">
            <v>11754</v>
          </cell>
          <cell r="H19">
            <v>4133</v>
          </cell>
          <cell r="I19">
            <v>175</v>
          </cell>
          <cell r="J19">
            <v>2</v>
          </cell>
          <cell r="K19">
            <v>4310</v>
          </cell>
          <cell r="L19">
            <v>7444</v>
          </cell>
          <cell r="M19">
            <v>1.4888548579207077</v>
          </cell>
          <cell r="N19">
            <v>1.7015484090522375E-2</v>
          </cell>
          <cell r="O19">
            <v>35.162497873064488</v>
          </cell>
        </row>
        <row r="20">
          <cell r="C20" t="str">
            <v>GEMINIA INSURANCE COMPANY</v>
          </cell>
          <cell r="D20">
            <v>1833</v>
          </cell>
          <cell r="E20">
            <v>717</v>
          </cell>
          <cell r="F20">
            <v>0</v>
          </cell>
          <cell r="G20">
            <v>2550</v>
          </cell>
          <cell r="H20">
            <v>406</v>
          </cell>
          <cell r="I20">
            <v>0</v>
          </cell>
          <cell r="J20">
            <v>1</v>
          </cell>
          <cell r="K20">
            <v>407</v>
          </cell>
          <cell r="L20">
            <v>2143</v>
          </cell>
          <cell r="M20">
            <v>0</v>
          </cell>
          <cell r="N20">
            <v>3.9215686274509803E-2</v>
          </cell>
          <cell r="O20">
            <v>15.921568627450981</v>
          </cell>
        </row>
        <row r="21">
          <cell r="C21" t="str">
            <v xml:space="preserve">HERITAGE INSURANCE COMPANY </v>
          </cell>
          <cell r="D21">
            <v>13103</v>
          </cell>
          <cell r="E21">
            <v>9749</v>
          </cell>
          <cell r="F21">
            <v>283</v>
          </cell>
          <cell r="G21">
            <v>23135</v>
          </cell>
          <cell r="H21">
            <v>7815</v>
          </cell>
          <cell r="I21">
            <v>5</v>
          </cell>
          <cell r="J21">
            <v>302</v>
          </cell>
          <cell r="K21">
            <v>8122</v>
          </cell>
          <cell r="L21">
            <v>15013</v>
          </cell>
          <cell r="M21">
            <v>2.1612275772638859E-2</v>
          </cell>
          <cell r="N21">
            <v>1.3053814566673871</v>
          </cell>
          <cell r="O21">
            <v>33.779987032634537</v>
          </cell>
        </row>
        <row r="22">
          <cell r="C22" t="str">
            <v xml:space="preserve">ICEA LION GENERAL INSURANCE </v>
          </cell>
          <cell r="D22">
            <v>20488</v>
          </cell>
          <cell r="E22">
            <v>1284</v>
          </cell>
          <cell r="F22">
            <v>0</v>
          </cell>
          <cell r="G22">
            <v>21772</v>
          </cell>
          <cell r="H22">
            <v>933</v>
          </cell>
          <cell r="I22">
            <v>0</v>
          </cell>
          <cell r="J22">
            <v>0</v>
          </cell>
          <cell r="K22">
            <v>933</v>
          </cell>
          <cell r="L22">
            <v>20839</v>
          </cell>
          <cell r="M22">
            <v>0</v>
          </cell>
          <cell r="N22">
            <v>0</v>
          </cell>
          <cell r="O22">
            <v>4.2853205952599671</v>
          </cell>
        </row>
        <row r="23">
          <cell r="C23" t="str">
            <v>INTRA-AFRICA ASSURANCE COMPANY</v>
          </cell>
          <cell r="D23">
            <v>403</v>
          </cell>
          <cell r="E23">
            <v>781</v>
          </cell>
          <cell r="F23">
            <v>0</v>
          </cell>
          <cell r="G23">
            <v>1184</v>
          </cell>
          <cell r="H23">
            <v>458</v>
          </cell>
          <cell r="I23">
            <v>0</v>
          </cell>
          <cell r="J23">
            <v>8</v>
          </cell>
          <cell r="K23">
            <v>466</v>
          </cell>
          <cell r="L23">
            <v>718</v>
          </cell>
          <cell r="M23">
            <v>0</v>
          </cell>
          <cell r="N23">
            <v>0.67567567567567566</v>
          </cell>
          <cell r="O23">
            <v>38.682432432432435</v>
          </cell>
        </row>
        <row r="24">
          <cell r="C24" t="str">
            <v>INVESCO ASSURANCE COMPANY</v>
          </cell>
          <cell r="D24">
            <v>1132</v>
          </cell>
          <cell r="E24">
            <v>103</v>
          </cell>
          <cell r="F24">
            <v>25</v>
          </cell>
          <cell r="G24">
            <v>1260</v>
          </cell>
          <cell r="H24">
            <v>93</v>
          </cell>
          <cell r="I24">
            <v>0</v>
          </cell>
          <cell r="J24">
            <v>0</v>
          </cell>
          <cell r="K24">
            <v>93</v>
          </cell>
          <cell r="L24">
            <v>1167</v>
          </cell>
          <cell r="M24">
            <v>0</v>
          </cell>
          <cell r="N24">
            <v>0</v>
          </cell>
          <cell r="O24">
            <v>7.3809523809523814</v>
          </cell>
        </row>
        <row r="25">
          <cell r="C25" t="str">
            <v>JUBILEE INSURANCE COMPANY</v>
          </cell>
          <cell r="D25">
            <v>407645</v>
          </cell>
          <cell r="E25">
            <v>910498</v>
          </cell>
          <cell r="F25">
            <v>66</v>
          </cell>
          <cell r="G25">
            <v>1318209</v>
          </cell>
          <cell r="H25">
            <v>1046058</v>
          </cell>
          <cell r="I25">
            <v>0</v>
          </cell>
          <cell r="J25">
            <v>973</v>
          </cell>
          <cell r="K25">
            <v>1047031</v>
          </cell>
          <cell r="L25">
            <v>271178</v>
          </cell>
          <cell r="M25">
            <v>0</v>
          </cell>
          <cell r="N25">
            <v>7.3812271043514344E-2</v>
          </cell>
          <cell r="O25">
            <v>79.354487793665498</v>
          </cell>
        </row>
        <row r="26">
          <cell r="C26" t="str">
            <v xml:space="preserve">KENINDIA ASSURANCE COMPANY </v>
          </cell>
          <cell r="D26">
            <v>5490</v>
          </cell>
          <cell r="E26">
            <v>4514</v>
          </cell>
          <cell r="F26">
            <v>0</v>
          </cell>
          <cell r="G26">
            <v>10004</v>
          </cell>
          <cell r="H26">
            <v>4701</v>
          </cell>
          <cell r="I26">
            <v>0</v>
          </cell>
          <cell r="J26">
            <v>0</v>
          </cell>
          <cell r="K26">
            <v>4701</v>
          </cell>
          <cell r="L26">
            <v>5303</v>
          </cell>
          <cell r="M26">
            <v>0</v>
          </cell>
          <cell r="N26">
            <v>0</v>
          </cell>
          <cell r="O26">
            <v>46.991203518592563</v>
          </cell>
        </row>
        <row r="27">
          <cell r="C27" t="str">
            <v>KENYA ORIENT INSURANCE COMPANY</v>
          </cell>
          <cell r="D27">
            <v>10320</v>
          </cell>
          <cell r="E27">
            <v>1175</v>
          </cell>
          <cell r="F27">
            <v>101</v>
          </cell>
          <cell r="G27">
            <v>11596</v>
          </cell>
          <cell r="H27">
            <v>396</v>
          </cell>
          <cell r="I27">
            <v>13</v>
          </cell>
          <cell r="J27">
            <v>507</v>
          </cell>
          <cell r="K27">
            <v>916</v>
          </cell>
          <cell r="L27">
            <v>10678</v>
          </cell>
          <cell r="M27">
            <v>0.11210762331838565</v>
          </cell>
          <cell r="N27">
            <v>4.3721973094170403</v>
          </cell>
          <cell r="O27">
            <v>3.4149706795446702</v>
          </cell>
        </row>
        <row r="28">
          <cell r="C28" t="str">
            <v>MADISON INSURANCE COMPANY</v>
          </cell>
          <cell r="D28">
            <v>8078</v>
          </cell>
          <cell r="E28">
            <v>67173</v>
          </cell>
          <cell r="F28">
            <v>0</v>
          </cell>
          <cell r="G28">
            <v>75251</v>
          </cell>
          <cell r="H28">
            <v>62025</v>
          </cell>
          <cell r="I28">
            <v>2713</v>
          </cell>
          <cell r="J28">
            <v>0</v>
          </cell>
          <cell r="K28">
            <v>64738</v>
          </cell>
          <cell r="L28">
            <v>10513</v>
          </cell>
          <cell r="M28">
            <v>3.6052677040836665</v>
          </cell>
          <cell r="N28">
            <v>0</v>
          </cell>
          <cell r="O28">
            <v>82.424153831842759</v>
          </cell>
        </row>
        <row r="29">
          <cell r="C29" t="str">
            <v>MAYFAIR INSURANCE COMPANY</v>
          </cell>
          <cell r="D29">
            <v>432</v>
          </cell>
          <cell r="E29">
            <v>259</v>
          </cell>
          <cell r="F29">
            <v>17</v>
          </cell>
          <cell r="G29">
            <v>708</v>
          </cell>
          <cell r="H29">
            <v>212</v>
          </cell>
          <cell r="I29">
            <v>0</v>
          </cell>
          <cell r="J29">
            <v>0</v>
          </cell>
          <cell r="K29">
            <v>212</v>
          </cell>
          <cell r="L29">
            <v>496</v>
          </cell>
          <cell r="M29">
            <v>0</v>
          </cell>
          <cell r="N29">
            <v>0</v>
          </cell>
          <cell r="O29">
            <v>29.943502824858758</v>
          </cell>
        </row>
        <row r="30">
          <cell r="C30" t="str">
            <v>OCCIDENTAL INSURANCE COMPANY</v>
          </cell>
          <cell r="D30">
            <v>1567</v>
          </cell>
          <cell r="E30">
            <v>965</v>
          </cell>
          <cell r="F30">
            <v>5</v>
          </cell>
          <cell r="G30">
            <v>2537</v>
          </cell>
          <cell r="H30">
            <v>680</v>
          </cell>
          <cell r="I30">
            <v>0</v>
          </cell>
          <cell r="J30">
            <v>104</v>
          </cell>
          <cell r="K30">
            <v>784</v>
          </cell>
          <cell r="L30">
            <v>1753</v>
          </cell>
          <cell r="M30">
            <v>0</v>
          </cell>
          <cell r="N30">
            <v>4.0993299172250692</v>
          </cell>
          <cell r="O30">
            <v>26.803310997240835</v>
          </cell>
        </row>
        <row r="31">
          <cell r="C31" t="str">
            <v>PACIS INSURANCE COMPANY</v>
          </cell>
          <cell r="D31">
            <v>1281</v>
          </cell>
          <cell r="E31">
            <v>1142</v>
          </cell>
          <cell r="F31">
            <v>0</v>
          </cell>
          <cell r="G31">
            <v>2423</v>
          </cell>
          <cell r="H31">
            <v>652</v>
          </cell>
          <cell r="I31">
            <v>5</v>
          </cell>
          <cell r="J31">
            <v>0</v>
          </cell>
          <cell r="K31">
            <v>657</v>
          </cell>
          <cell r="L31">
            <v>1766</v>
          </cell>
          <cell r="M31">
            <v>0.20635575732562939</v>
          </cell>
          <cell r="N31">
            <v>0</v>
          </cell>
          <cell r="O31">
            <v>26.908790755262075</v>
          </cell>
        </row>
        <row r="32">
          <cell r="C32" t="str">
            <v xml:space="preserve">PHOENIX OF EAST AFRICA INSURANCE </v>
          </cell>
          <cell r="D32">
            <v>891</v>
          </cell>
          <cell r="E32">
            <v>202</v>
          </cell>
          <cell r="F32">
            <v>168</v>
          </cell>
          <cell r="G32">
            <v>1261</v>
          </cell>
          <cell r="H32">
            <v>239</v>
          </cell>
          <cell r="I32">
            <v>0</v>
          </cell>
          <cell r="J32">
            <v>97</v>
          </cell>
          <cell r="K32">
            <v>336</v>
          </cell>
          <cell r="L32">
            <v>925</v>
          </cell>
          <cell r="M32">
            <v>0</v>
          </cell>
          <cell r="N32">
            <v>7.6923076923076925</v>
          </cell>
          <cell r="O32">
            <v>18.953211736716892</v>
          </cell>
        </row>
        <row r="33">
          <cell r="C33" t="str">
            <v xml:space="preserve">PIONEER GENERAL INSURANCE </v>
          </cell>
          <cell r="D33">
            <v>124</v>
          </cell>
          <cell r="E33">
            <v>235</v>
          </cell>
          <cell r="F33">
            <v>0</v>
          </cell>
          <cell r="G33">
            <v>359</v>
          </cell>
          <cell r="H33">
            <v>154</v>
          </cell>
          <cell r="I33">
            <v>3</v>
          </cell>
          <cell r="J33">
            <v>7</v>
          </cell>
          <cell r="K33">
            <v>164</v>
          </cell>
          <cell r="L33">
            <v>195</v>
          </cell>
          <cell r="M33">
            <v>0.83565459610027859</v>
          </cell>
          <cell r="N33">
            <v>1.9498607242339834</v>
          </cell>
          <cell r="O33">
            <v>42.896935933147631</v>
          </cell>
        </row>
        <row r="34">
          <cell r="C34" t="str">
            <v>RESOLUTION INSURANCE COMPANY</v>
          </cell>
          <cell r="D34">
            <v>37666</v>
          </cell>
          <cell r="E34">
            <v>117847</v>
          </cell>
          <cell r="F34">
            <v>2</v>
          </cell>
          <cell r="G34">
            <v>155515</v>
          </cell>
          <cell r="H34">
            <v>113835</v>
          </cell>
          <cell r="I34">
            <v>3112</v>
          </cell>
          <cell r="J34">
            <v>6</v>
          </cell>
          <cell r="K34">
            <v>116953</v>
          </cell>
          <cell r="L34">
            <v>38562</v>
          </cell>
          <cell r="M34">
            <v>2.0010931421406295</v>
          </cell>
          <cell r="N34">
            <v>3.8581487316336044E-3</v>
          </cell>
          <cell r="O34">
            <v>73.198726810918558</v>
          </cell>
        </row>
        <row r="35">
          <cell r="C35" t="str">
            <v xml:space="preserve">SAHAM INSURANCE COMPANY </v>
          </cell>
          <cell r="D35">
            <v>15034</v>
          </cell>
          <cell r="E35">
            <v>23866</v>
          </cell>
          <cell r="F35">
            <v>175</v>
          </cell>
          <cell r="G35">
            <v>39075</v>
          </cell>
          <cell r="H35">
            <v>21738</v>
          </cell>
          <cell r="I35">
            <v>325</v>
          </cell>
          <cell r="J35">
            <v>72</v>
          </cell>
          <cell r="K35">
            <v>22135</v>
          </cell>
          <cell r="L35">
            <v>16943</v>
          </cell>
          <cell r="M35">
            <v>0.83173384516954574</v>
          </cell>
          <cell r="N35">
            <v>0.18426103646833014</v>
          </cell>
          <cell r="O35">
            <v>55.631477927063344</v>
          </cell>
        </row>
        <row r="36">
          <cell r="C36" t="str">
            <v>SANLAM GENERAL INSURANCE</v>
          </cell>
          <cell r="D36">
            <v>63615</v>
          </cell>
          <cell r="E36">
            <v>20788</v>
          </cell>
          <cell r="F36">
            <v>597</v>
          </cell>
          <cell r="G36">
            <v>85000</v>
          </cell>
          <cell r="H36">
            <v>12884</v>
          </cell>
          <cell r="I36">
            <v>344</v>
          </cell>
          <cell r="J36">
            <v>15</v>
          </cell>
          <cell r="K36">
            <v>13243</v>
          </cell>
          <cell r="L36">
            <v>69993</v>
          </cell>
          <cell r="M36">
            <v>0.40470588235294114</v>
          </cell>
          <cell r="N36">
            <v>1.7647058823529412E-2</v>
          </cell>
          <cell r="O36">
            <v>15.157647058823528</v>
          </cell>
        </row>
        <row r="37">
          <cell r="C37" t="str">
            <v xml:space="preserve">TAKAFUL INSURANCE OF AFRICA </v>
          </cell>
          <cell r="D37">
            <v>445</v>
          </cell>
          <cell r="E37">
            <v>88</v>
          </cell>
          <cell r="F37">
            <v>0</v>
          </cell>
          <cell r="G37">
            <v>533</v>
          </cell>
          <cell r="H37">
            <v>115</v>
          </cell>
          <cell r="I37">
            <v>12</v>
          </cell>
          <cell r="J37">
            <v>25</v>
          </cell>
          <cell r="K37">
            <v>152</v>
          </cell>
          <cell r="L37">
            <v>381</v>
          </cell>
          <cell r="M37">
            <v>2.2514071294559099</v>
          </cell>
          <cell r="N37">
            <v>4.6904315196998123</v>
          </cell>
          <cell r="O37">
            <v>21.575984990619137</v>
          </cell>
        </row>
        <row r="38">
          <cell r="C38" t="str">
            <v>TAUSI ASSURANCE COMPANY</v>
          </cell>
          <cell r="D38">
            <v>585</v>
          </cell>
          <cell r="E38">
            <v>338</v>
          </cell>
          <cell r="F38">
            <v>0</v>
          </cell>
          <cell r="G38">
            <v>923</v>
          </cell>
          <cell r="H38">
            <v>255</v>
          </cell>
          <cell r="I38">
            <v>0</v>
          </cell>
          <cell r="J38">
            <v>70</v>
          </cell>
          <cell r="K38">
            <v>325</v>
          </cell>
          <cell r="L38">
            <v>598</v>
          </cell>
          <cell r="M38">
            <v>0</v>
          </cell>
          <cell r="N38">
            <v>7.5839653304442036</v>
          </cell>
          <cell r="O38">
            <v>27.627302275189596</v>
          </cell>
        </row>
        <row r="39">
          <cell r="C39" t="str">
            <v>THE KENYAN ALLIANCE INSURANCE</v>
          </cell>
          <cell r="D39">
            <v>188</v>
          </cell>
          <cell r="E39">
            <v>735</v>
          </cell>
          <cell r="F39">
            <v>0</v>
          </cell>
          <cell r="G39">
            <v>923</v>
          </cell>
          <cell r="H39">
            <v>740</v>
          </cell>
          <cell r="I39">
            <v>32</v>
          </cell>
          <cell r="J39">
            <v>0</v>
          </cell>
          <cell r="K39">
            <v>772</v>
          </cell>
          <cell r="L39">
            <v>151</v>
          </cell>
          <cell r="M39">
            <v>3.4669555796316356</v>
          </cell>
          <cell r="N39">
            <v>0</v>
          </cell>
          <cell r="O39">
            <v>80.173347778981579</v>
          </cell>
        </row>
        <row r="40">
          <cell r="C40" t="str">
            <v>THE MONARCH INSURANCE COMPANY</v>
          </cell>
          <cell r="D40">
            <v>533</v>
          </cell>
          <cell r="E40">
            <v>766</v>
          </cell>
          <cell r="F40">
            <v>1</v>
          </cell>
          <cell r="G40">
            <v>1300</v>
          </cell>
          <cell r="H40">
            <v>894</v>
          </cell>
          <cell r="I40">
            <v>40</v>
          </cell>
          <cell r="J40">
            <v>0</v>
          </cell>
          <cell r="K40">
            <v>934</v>
          </cell>
          <cell r="L40">
            <v>366</v>
          </cell>
          <cell r="M40">
            <v>3.0769230769230771</v>
          </cell>
          <cell r="N40">
            <v>0</v>
          </cell>
          <cell r="O40">
            <v>68.769230769230774</v>
          </cell>
        </row>
        <row r="41">
          <cell r="C41" t="str">
            <v>TRIDENT INSURANCE COMPANY</v>
          </cell>
          <cell r="D41">
            <v>47200</v>
          </cell>
          <cell r="E41">
            <v>3759</v>
          </cell>
          <cell r="F41">
            <v>4</v>
          </cell>
          <cell r="G41">
            <v>50963</v>
          </cell>
          <cell r="H41">
            <v>3354</v>
          </cell>
          <cell r="I41">
            <v>0</v>
          </cell>
          <cell r="J41">
            <v>3754</v>
          </cell>
          <cell r="K41">
            <v>7108</v>
          </cell>
          <cell r="L41">
            <v>43856</v>
          </cell>
          <cell r="M41">
            <v>0</v>
          </cell>
          <cell r="N41">
            <v>7.3661283676392673</v>
          </cell>
          <cell r="O41">
            <v>6.581245217118302</v>
          </cell>
        </row>
        <row r="42">
          <cell r="C42" t="str">
            <v>UAP INSURANCE COMPANY LIMITED</v>
          </cell>
          <cell r="D42">
            <v>2494</v>
          </cell>
          <cell r="E42">
            <v>1727</v>
          </cell>
          <cell r="F42">
            <v>84</v>
          </cell>
          <cell r="G42">
            <v>4305</v>
          </cell>
          <cell r="H42">
            <v>1943</v>
          </cell>
          <cell r="I42">
            <v>31</v>
          </cell>
          <cell r="J42">
            <v>0</v>
          </cell>
          <cell r="K42">
            <v>1974</v>
          </cell>
          <cell r="L42">
            <v>2331</v>
          </cell>
          <cell r="M42">
            <v>0.7200929152148664</v>
          </cell>
          <cell r="N42">
            <v>0</v>
          </cell>
          <cell r="O42">
            <v>45.133565621370494</v>
          </cell>
        </row>
        <row r="43">
          <cell r="C43" t="str">
            <v>XPLICO INSURANCE COMPANY</v>
          </cell>
        </row>
      </sheetData>
      <sheetData sheetId="4">
        <row r="7">
          <cell r="C7" t="str">
            <v xml:space="preserve">APA LIFE ASSURANCE COMPANY </v>
          </cell>
          <cell r="D7">
            <v>765</v>
          </cell>
          <cell r="E7">
            <v>330</v>
          </cell>
          <cell r="F7">
            <v>0</v>
          </cell>
          <cell r="G7">
            <v>1095</v>
          </cell>
          <cell r="H7">
            <v>282</v>
          </cell>
          <cell r="I7">
            <v>7</v>
          </cell>
          <cell r="J7">
            <v>20</v>
          </cell>
          <cell r="K7">
            <v>309</v>
          </cell>
          <cell r="L7">
            <v>786</v>
          </cell>
          <cell r="M7">
            <v>0.63926940639269414</v>
          </cell>
          <cell r="N7">
            <v>1.8264840182648401</v>
          </cell>
          <cell r="O7">
            <v>25.753424657534246</v>
          </cell>
        </row>
        <row r="8">
          <cell r="C8" t="str">
            <v xml:space="preserve">BARCLAYS LIFE ASSURANCE </v>
          </cell>
          <cell r="D8">
            <v>80</v>
          </cell>
          <cell r="E8">
            <v>605</v>
          </cell>
          <cell r="F8">
            <v>0</v>
          </cell>
          <cell r="G8">
            <v>685</v>
          </cell>
          <cell r="H8">
            <v>602</v>
          </cell>
          <cell r="I8">
            <v>0</v>
          </cell>
          <cell r="J8">
            <v>0</v>
          </cell>
          <cell r="K8">
            <v>602</v>
          </cell>
          <cell r="L8">
            <v>83</v>
          </cell>
          <cell r="M8">
            <v>0</v>
          </cell>
          <cell r="N8">
            <v>0</v>
          </cell>
          <cell r="O8">
            <v>87.883211678832112</v>
          </cell>
        </row>
        <row r="9">
          <cell r="C9" t="str">
            <v xml:space="preserve">BRITAM LIFE INSURANCE COMPANY </v>
          </cell>
          <cell r="D9">
            <v>4537</v>
          </cell>
          <cell r="E9">
            <v>11787</v>
          </cell>
          <cell r="F9">
            <v>0</v>
          </cell>
          <cell r="G9">
            <v>16324</v>
          </cell>
          <cell r="H9">
            <v>11892</v>
          </cell>
          <cell r="I9">
            <v>0</v>
          </cell>
          <cell r="J9">
            <v>0</v>
          </cell>
          <cell r="K9">
            <v>11892</v>
          </cell>
          <cell r="L9">
            <v>4432</v>
          </cell>
          <cell r="M9">
            <v>0</v>
          </cell>
          <cell r="N9">
            <v>0</v>
          </cell>
          <cell r="O9">
            <v>72.849791717716244</v>
          </cell>
        </row>
        <row r="10">
          <cell r="C10" t="str">
            <v>CAPEX LIFE ASSURANCE COMPANY</v>
          </cell>
          <cell r="D10">
            <v>12</v>
          </cell>
          <cell r="E10">
            <v>573</v>
          </cell>
          <cell r="F10">
            <v>0</v>
          </cell>
          <cell r="G10">
            <v>585</v>
          </cell>
          <cell r="H10">
            <v>577</v>
          </cell>
          <cell r="I10">
            <v>0</v>
          </cell>
          <cell r="J10">
            <v>0</v>
          </cell>
          <cell r="K10">
            <v>577</v>
          </cell>
          <cell r="L10">
            <v>8</v>
          </cell>
          <cell r="M10">
            <v>0</v>
          </cell>
          <cell r="N10">
            <v>0</v>
          </cell>
          <cell r="O10">
            <v>98.632478632478637</v>
          </cell>
        </row>
        <row r="11">
          <cell r="C11" t="str">
            <v>CIC LIFE ASSURANCE COMPANY</v>
          </cell>
          <cell r="D11">
            <v>1064</v>
          </cell>
          <cell r="E11">
            <v>1264</v>
          </cell>
          <cell r="F11">
            <v>140</v>
          </cell>
          <cell r="G11">
            <v>2468</v>
          </cell>
          <cell r="H11">
            <v>1426</v>
          </cell>
          <cell r="I11">
            <v>7</v>
          </cell>
          <cell r="J11">
            <v>3</v>
          </cell>
          <cell r="K11">
            <v>1436</v>
          </cell>
          <cell r="L11">
            <v>1032</v>
          </cell>
          <cell r="M11">
            <v>0.28363047001620745</v>
          </cell>
          <cell r="N11">
            <v>0.12155591572123178</v>
          </cell>
          <cell r="O11">
            <v>57.779578606158836</v>
          </cell>
        </row>
        <row r="12">
          <cell r="C12" t="str">
            <v xml:space="preserve">CORPORATE INSURANCE COMPANY </v>
          </cell>
          <cell r="D12">
            <v>342</v>
          </cell>
          <cell r="E12">
            <v>549</v>
          </cell>
          <cell r="F12">
            <v>0</v>
          </cell>
          <cell r="G12">
            <v>891</v>
          </cell>
          <cell r="H12">
            <v>469</v>
          </cell>
          <cell r="I12">
            <v>0</v>
          </cell>
          <cell r="J12">
            <v>0</v>
          </cell>
          <cell r="K12">
            <v>469</v>
          </cell>
          <cell r="L12">
            <v>422</v>
          </cell>
          <cell r="M12">
            <v>0</v>
          </cell>
          <cell r="N12">
            <v>0</v>
          </cell>
          <cell r="O12">
            <v>52.637485970819306</v>
          </cell>
        </row>
        <row r="13">
          <cell r="C13" t="str">
            <v xml:space="preserve">FIRST ASSURANCE COMPANY </v>
          </cell>
          <cell r="D13">
            <v>33</v>
          </cell>
          <cell r="E13">
            <v>32</v>
          </cell>
          <cell r="F13">
            <v>0</v>
          </cell>
          <cell r="G13">
            <v>65</v>
          </cell>
          <cell r="H13">
            <v>31</v>
          </cell>
          <cell r="I13">
            <v>0</v>
          </cell>
          <cell r="J13">
            <v>1</v>
          </cell>
          <cell r="K13">
            <v>32</v>
          </cell>
          <cell r="L13">
            <v>33</v>
          </cell>
          <cell r="M13">
            <v>0</v>
          </cell>
          <cell r="N13">
            <v>1.5384615384615385</v>
          </cell>
          <cell r="O13">
            <v>47.692307692307693</v>
          </cell>
        </row>
        <row r="14">
          <cell r="C14" t="str">
            <v>GA LIFE ASSURANCE LIMITED</v>
          </cell>
          <cell r="D14">
            <v>1</v>
          </cell>
          <cell r="E14">
            <v>772</v>
          </cell>
          <cell r="F14">
            <v>0</v>
          </cell>
          <cell r="G14">
            <v>773</v>
          </cell>
          <cell r="H14">
            <v>772</v>
          </cell>
          <cell r="I14">
            <v>0</v>
          </cell>
          <cell r="J14">
            <v>0</v>
          </cell>
          <cell r="K14">
            <v>772</v>
          </cell>
          <cell r="L14">
            <v>1</v>
          </cell>
          <cell r="M14">
            <v>0</v>
          </cell>
          <cell r="N14">
            <v>0</v>
          </cell>
          <cell r="O14">
            <v>99.870633893919788</v>
          </cell>
        </row>
        <row r="15">
          <cell r="C15" t="str">
            <v xml:space="preserve">GEMINIA INSURANCE COMPANY </v>
          </cell>
          <cell r="G15">
            <v>0</v>
          </cell>
        </row>
        <row r="16">
          <cell r="C16" t="str">
            <v xml:space="preserve">ICEA LION LIFE ASSURANCE </v>
          </cell>
          <cell r="D16">
            <v>276</v>
          </cell>
          <cell r="E16">
            <v>10587</v>
          </cell>
          <cell r="F16">
            <v>0</v>
          </cell>
          <cell r="G16">
            <v>10863</v>
          </cell>
          <cell r="H16">
            <v>10154</v>
          </cell>
          <cell r="I16">
            <v>0</v>
          </cell>
          <cell r="J16">
            <v>0</v>
          </cell>
          <cell r="K16">
            <v>10154</v>
          </cell>
          <cell r="L16">
            <v>709</v>
          </cell>
          <cell r="M16">
            <v>0</v>
          </cell>
          <cell r="N16">
            <v>0</v>
          </cell>
          <cell r="O16">
            <v>93.47325784774003</v>
          </cell>
        </row>
        <row r="17">
          <cell r="C17" t="str">
            <v xml:space="preserve">JUBILEE INSURANCE COMPANY </v>
          </cell>
          <cell r="D17">
            <v>2256</v>
          </cell>
          <cell r="E17">
            <v>8400</v>
          </cell>
          <cell r="F17">
            <v>7</v>
          </cell>
          <cell r="G17">
            <v>10663</v>
          </cell>
          <cell r="H17">
            <v>8337</v>
          </cell>
          <cell r="I17">
            <v>17</v>
          </cell>
          <cell r="J17">
            <v>457</v>
          </cell>
          <cell r="K17">
            <v>8811</v>
          </cell>
          <cell r="L17">
            <v>1852</v>
          </cell>
          <cell r="M17">
            <v>0.15942980399512333</v>
          </cell>
          <cell r="N17">
            <v>4.285848260339491</v>
          </cell>
          <cell r="O17">
            <v>78.18625152396136</v>
          </cell>
        </row>
        <row r="18">
          <cell r="C18" t="str">
            <v xml:space="preserve">KENINDIA ASSURANCE COMPANY </v>
          </cell>
          <cell r="D18">
            <v>334</v>
          </cell>
          <cell r="E18">
            <v>1387</v>
          </cell>
          <cell r="F18">
            <v>0</v>
          </cell>
          <cell r="G18">
            <v>1721</v>
          </cell>
          <cell r="H18">
            <v>1350</v>
          </cell>
          <cell r="I18">
            <v>0</v>
          </cell>
          <cell r="J18">
            <v>16</v>
          </cell>
          <cell r="K18">
            <v>1366</v>
          </cell>
          <cell r="L18">
            <v>355</v>
          </cell>
          <cell r="M18">
            <v>0</v>
          </cell>
          <cell r="N18">
            <v>0.92969203951191159</v>
          </cell>
          <cell r="O18">
            <v>78.442765833817546</v>
          </cell>
        </row>
        <row r="19">
          <cell r="C19" t="str">
            <v xml:space="preserve">KENYA ORIENT LIFE ASSURANCE </v>
          </cell>
          <cell r="D19">
            <v>1</v>
          </cell>
          <cell r="E19">
            <v>40</v>
          </cell>
          <cell r="F19">
            <v>0</v>
          </cell>
          <cell r="G19">
            <v>41</v>
          </cell>
          <cell r="H19">
            <v>23</v>
          </cell>
          <cell r="I19">
            <v>2</v>
          </cell>
          <cell r="J19">
            <v>0</v>
          </cell>
          <cell r="K19">
            <v>25</v>
          </cell>
          <cell r="L19">
            <v>16</v>
          </cell>
          <cell r="M19">
            <v>4.8780487804878048</v>
          </cell>
          <cell r="N19">
            <v>0</v>
          </cell>
          <cell r="O19">
            <v>56.09756097560976</v>
          </cell>
        </row>
        <row r="20">
          <cell r="C20" t="str">
            <v>LIBERTY LIFE ASSURANCE KENYA</v>
          </cell>
          <cell r="D20">
            <v>9353</v>
          </cell>
          <cell r="E20">
            <v>2004</v>
          </cell>
          <cell r="F20">
            <v>0</v>
          </cell>
          <cell r="G20">
            <v>11357</v>
          </cell>
          <cell r="H20">
            <v>2633</v>
          </cell>
          <cell r="I20">
            <v>1</v>
          </cell>
          <cell r="J20">
            <v>0</v>
          </cell>
          <cell r="K20">
            <v>2634</v>
          </cell>
          <cell r="L20">
            <v>8723</v>
          </cell>
          <cell r="M20">
            <v>8.8051422030465797E-3</v>
          </cell>
          <cell r="N20">
            <v>0</v>
          </cell>
          <cell r="O20">
            <v>23.183939420621645</v>
          </cell>
        </row>
        <row r="21">
          <cell r="C21" t="str">
            <v xml:space="preserve">MADISON INSURANCE COMPANY </v>
          </cell>
          <cell r="D21">
            <v>1327</v>
          </cell>
          <cell r="E21">
            <v>4908</v>
          </cell>
          <cell r="F21">
            <v>0</v>
          </cell>
          <cell r="G21">
            <v>6235</v>
          </cell>
          <cell r="H21">
            <v>4356</v>
          </cell>
          <cell r="I21">
            <v>0</v>
          </cell>
          <cell r="J21">
            <v>0</v>
          </cell>
          <cell r="K21">
            <v>4356</v>
          </cell>
          <cell r="L21">
            <v>1879</v>
          </cell>
          <cell r="M21">
            <v>0</v>
          </cell>
          <cell r="N21">
            <v>0</v>
          </cell>
          <cell r="O21">
            <v>69.863672814755418</v>
          </cell>
        </row>
        <row r="22">
          <cell r="C22" t="str">
            <v xml:space="preserve">METROPOLITAN CANNON INSURANCE </v>
          </cell>
          <cell r="D22">
            <v>1131</v>
          </cell>
          <cell r="E22">
            <v>1115</v>
          </cell>
          <cell r="F22">
            <v>0</v>
          </cell>
          <cell r="G22">
            <v>2246</v>
          </cell>
          <cell r="H22">
            <v>1221</v>
          </cell>
          <cell r="I22">
            <v>0</v>
          </cell>
          <cell r="J22">
            <v>0</v>
          </cell>
          <cell r="K22">
            <v>1221</v>
          </cell>
          <cell r="L22">
            <v>1025</v>
          </cell>
          <cell r="M22">
            <v>0</v>
          </cell>
          <cell r="N22">
            <v>0</v>
          </cell>
          <cell r="O22">
            <v>54.363312555654495</v>
          </cell>
        </row>
        <row r="23">
          <cell r="C23" t="str">
            <v>OLD MUTUAL ASSURANCE COMPANY</v>
          </cell>
          <cell r="D23">
            <v>2646</v>
          </cell>
          <cell r="E23">
            <v>1672</v>
          </cell>
          <cell r="F23">
            <v>0</v>
          </cell>
          <cell r="G23">
            <v>4318</v>
          </cell>
          <cell r="H23">
            <v>1599</v>
          </cell>
          <cell r="I23">
            <v>0</v>
          </cell>
          <cell r="J23">
            <v>177</v>
          </cell>
          <cell r="K23">
            <v>1776</v>
          </cell>
          <cell r="L23">
            <v>2542</v>
          </cell>
          <cell r="M23">
            <v>0</v>
          </cell>
          <cell r="N23">
            <v>4.0991199629458084</v>
          </cell>
          <cell r="O23">
            <v>37.031032885595181</v>
          </cell>
        </row>
        <row r="24">
          <cell r="C24" t="str">
            <v>PIONEER ASSURANCE COMPANY</v>
          </cell>
          <cell r="D24">
            <v>3206</v>
          </cell>
          <cell r="E24">
            <v>6020</v>
          </cell>
          <cell r="F24">
            <v>0</v>
          </cell>
          <cell r="G24">
            <v>9226</v>
          </cell>
          <cell r="H24">
            <v>5368</v>
          </cell>
          <cell r="I24">
            <v>251</v>
          </cell>
          <cell r="J24">
            <v>0</v>
          </cell>
          <cell r="K24">
            <v>5619</v>
          </cell>
          <cell r="L24">
            <v>3607</v>
          </cell>
          <cell r="M24">
            <v>2.7205722956861043</v>
          </cell>
          <cell r="N24">
            <v>0</v>
          </cell>
          <cell r="O24">
            <v>58.183394753956208</v>
          </cell>
        </row>
        <row r="25">
          <cell r="C25" t="str">
            <v xml:space="preserve">PRUDENTIAL LIFE ASSURANCE </v>
          </cell>
          <cell r="D25">
            <v>2126</v>
          </cell>
          <cell r="E25">
            <v>1687</v>
          </cell>
          <cell r="F25">
            <v>0</v>
          </cell>
          <cell r="G25">
            <v>3813</v>
          </cell>
          <cell r="H25">
            <v>2046</v>
          </cell>
          <cell r="I25">
            <v>0</v>
          </cell>
          <cell r="J25">
            <v>0</v>
          </cell>
          <cell r="K25">
            <v>2046</v>
          </cell>
          <cell r="L25">
            <v>1767</v>
          </cell>
          <cell r="M25">
            <v>0</v>
          </cell>
          <cell r="N25">
            <v>0</v>
          </cell>
          <cell r="O25">
            <v>53.658536585365859</v>
          </cell>
        </row>
        <row r="26">
          <cell r="C26" t="str">
            <v>SAHAM INSURANCE COMPANY</v>
          </cell>
          <cell r="D26">
            <v>24</v>
          </cell>
          <cell r="E26">
            <v>2</v>
          </cell>
          <cell r="F26">
            <v>0</v>
          </cell>
          <cell r="G26">
            <v>26</v>
          </cell>
          <cell r="H26">
            <v>0</v>
          </cell>
          <cell r="I26">
            <v>0</v>
          </cell>
          <cell r="J26">
            <v>0</v>
          </cell>
          <cell r="K26">
            <v>0</v>
          </cell>
          <cell r="L26">
            <v>26</v>
          </cell>
          <cell r="M26">
            <v>0</v>
          </cell>
          <cell r="N26">
            <v>0</v>
          </cell>
          <cell r="O26">
            <v>0</v>
          </cell>
        </row>
        <row r="27">
          <cell r="C27" t="str">
            <v>SANLAM LIFE INSURANCE LIMITED</v>
          </cell>
          <cell r="D27">
            <v>1701</v>
          </cell>
          <cell r="E27">
            <v>5394</v>
          </cell>
          <cell r="F27">
            <v>0</v>
          </cell>
          <cell r="G27">
            <v>7095</v>
          </cell>
          <cell r="H27">
            <v>5139</v>
          </cell>
          <cell r="I27">
            <v>4</v>
          </cell>
          <cell r="J27">
            <v>8</v>
          </cell>
          <cell r="K27">
            <v>5151</v>
          </cell>
          <cell r="L27">
            <v>1944</v>
          </cell>
          <cell r="M27">
            <v>5.637773079633545E-2</v>
          </cell>
          <cell r="N27">
            <v>0.1127554615926709</v>
          </cell>
          <cell r="O27">
            <v>72.43128964059197</v>
          </cell>
        </row>
        <row r="28">
          <cell r="C28" t="str">
            <v xml:space="preserve">TAKAFUL INSURANCE OF AFRICA </v>
          </cell>
          <cell r="D28">
            <v>4</v>
          </cell>
          <cell r="E28">
            <v>0</v>
          </cell>
          <cell r="F28">
            <v>0</v>
          </cell>
          <cell r="G28">
            <v>4</v>
          </cell>
          <cell r="H28">
            <v>0</v>
          </cell>
          <cell r="I28">
            <v>0</v>
          </cell>
          <cell r="J28">
            <v>0</v>
          </cell>
          <cell r="K28">
            <v>0</v>
          </cell>
          <cell r="L28">
            <v>4</v>
          </cell>
          <cell r="M28">
            <v>0</v>
          </cell>
          <cell r="N28">
            <v>0</v>
          </cell>
          <cell r="O28">
            <v>0</v>
          </cell>
        </row>
        <row r="29">
          <cell r="C29" t="str">
            <v xml:space="preserve">THE KENYAN ALLIANCE INSURANCE </v>
          </cell>
          <cell r="D29">
            <v>62</v>
          </cell>
          <cell r="E29">
            <v>1008</v>
          </cell>
          <cell r="F29">
            <v>0</v>
          </cell>
          <cell r="G29">
            <v>1070</v>
          </cell>
          <cell r="H29">
            <v>960</v>
          </cell>
          <cell r="I29">
            <v>0</v>
          </cell>
          <cell r="J29">
            <v>0</v>
          </cell>
          <cell r="K29">
            <v>960</v>
          </cell>
          <cell r="L29">
            <v>110</v>
          </cell>
          <cell r="M29">
            <v>0</v>
          </cell>
          <cell r="N29">
            <v>0</v>
          </cell>
          <cell r="O29">
            <v>89.719626168224295</v>
          </cell>
        </row>
        <row r="30">
          <cell r="C30" t="str">
            <v>THE MONARCH INSURANCE COMPANY</v>
          </cell>
          <cell r="D30">
            <v>42</v>
          </cell>
          <cell r="E30">
            <v>30</v>
          </cell>
          <cell r="F30">
            <v>0</v>
          </cell>
          <cell r="G30">
            <v>72</v>
          </cell>
          <cell r="H30">
            <v>34</v>
          </cell>
          <cell r="I30">
            <v>0</v>
          </cell>
          <cell r="J30">
            <v>0</v>
          </cell>
          <cell r="K30">
            <v>34</v>
          </cell>
          <cell r="L30">
            <v>38</v>
          </cell>
          <cell r="M30">
            <v>0</v>
          </cell>
          <cell r="N30">
            <v>0</v>
          </cell>
          <cell r="O30">
            <v>47.222222222222221</v>
          </cell>
        </row>
        <row r="31">
          <cell r="C31" t="str">
            <v xml:space="preserve">UAP LIFE ASSURANCE COMPANY </v>
          </cell>
          <cell r="D31">
            <v>1757</v>
          </cell>
          <cell r="E31">
            <v>1761</v>
          </cell>
          <cell r="F31">
            <v>0</v>
          </cell>
          <cell r="G31">
            <v>3518</v>
          </cell>
          <cell r="H31">
            <v>1762</v>
          </cell>
          <cell r="I31">
            <v>0</v>
          </cell>
          <cell r="J31">
            <v>0</v>
          </cell>
          <cell r="K31">
            <v>1762</v>
          </cell>
          <cell r="L31">
            <v>1756</v>
          </cell>
          <cell r="M31">
            <v>0</v>
          </cell>
          <cell r="N31">
            <v>0</v>
          </cell>
          <cell r="O31">
            <v>50.085275724843662</v>
          </cell>
        </row>
        <row r="32">
          <cell r="C32" t="str">
            <v>Industry</v>
          </cell>
          <cell r="D32">
            <v>33080</v>
          </cell>
          <cell r="E32">
            <v>61927</v>
          </cell>
          <cell r="F32">
            <v>147</v>
          </cell>
          <cell r="G32">
            <v>95154</v>
          </cell>
          <cell r="H32">
            <v>61033</v>
          </cell>
          <cell r="I32">
            <v>289</v>
          </cell>
          <cell r="J32">
            <v>682</v>
          </cell>
          <cell r="K32">
            <v>62004</v>
          </cell>
          <cell r="L32">
            <v>33150</v>
          </cell>
          <cell r="M32">
            <v>0.30371818315572652</v>
          </cell>
          <cell r="N32">
            <v>0.71673287512873873</v>
          </cell>
          <cell r="O32">
            <v>64.14128675620573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C1:M48"/>
  <sheetViews>
    <sheetView tabSelected="1" topLeftCell="B1" workbookViewId="0">
      <selection activeCell="F11" sqref="F11"/>
    </sheetView>
  </sheetViews>
  <sheetFormatPr defaultRowHeight="15" x14ac:dyDescent="0.25"/>
  <cols>
    <col min="1" max="1" width="2" style="1" customWidth="1"/>
    <col min="2" max="2" width="2.28515625" style="1" customWidth="1"/>
    <col min="3" max="3" width="2.5703125" style="1" customWidth="1"/>
    <col min="4" max="4" width="18" style="1" customWidth="1"/>
    <col min="5" max="5" width="42.5703125" style="1" customWidth="1"/>
    <col min="6" max="6" width="41.85546875" style="1" customWidth="1"/>
    <col min="7" max="7" width="22.140625" style="1" customWidth="1"/>
    <col min="8" max="9" width="9.140625" style="1"/>
    <col min="10" max="10" width="3.28515625" style="1" customWidth="1"/>
    <col min="11" max="11" width="0" style="1" hidden="1" customWidth="1"/>
    <col min="12" max="13" width="12.42578125" style="1" hidden="1" customWidth="1"/>
    <col min="14" max="14" width="0" style="1" hidden="1" customWidth="1"/>
    <col min="15" max="16384" width="9.140625" style="1"/>
  </cols>
  <sheetData>
    <row r="1" spans="3:13" ht="24.75" customHeight="1" thickBot="1" x14ac:dyDescent="0.3"/>
    <row r="2" spans="3:13" ht="15.75" thickBot="1" x14ac:dyDescent="0.3">
      <c r="C2" s="2"/>
      <c r="D2" s="3"/>
      <c r="E2" s="3"/>
      <c r="F2" s="3"/>
      <c r="G2" s="3"/>
      <c r="H2" s="3"/>
      <c r="I2" s="3"/>
      <c r="J2" s="4"/>
    </row>
    <row r="3" spans="3:13" ht="7.5" customHeight="1" x14ac:dyDescent="0.25">
      <c r="C3" s="5"/>
      <c r="D3" s="2"/>
      <c r="E3" s="3"/>
      <c r="F3" s="3"/>
      <c r="G3" s="3"/>
      <c r="H3" s="3"/>
      <c r="I3" s="4"/>
      <c r="J3" s="6"/>
    </row>
    <row r="4" spans="3:13" ht="5.25" customHeight="1" x14ac:dyDescent="0.25">
      <c r="C4" s="5"/>
      <c r="D4" s="5"/>
      <c r="E4" s="7"/>
      <c r="F4" s="7"/>
      <c r="G4" s="7"/>
      <c r="H4" s="7"/>
      <c r="I4" s="6"/>
      <c r="J4" s="6"/>
    </row>
    <row r="5" spans="3:13" ht="9" customHeight="1" x14ac:dyDescent="0.25">
      <c r="C5" s="5"/>
      <c r="D5" s="5"/>
      <c r="E5" s="7"/>
      <c r="F5" s="7"/>
      <c r="G5" s="7"/>
      <c r="H5" s="7"/>
      <c r="I5" s="6"/>
      <c r="J5" s="6"/>
    </row>
    <row r="6" spans="3:13" ht="22.5" customHeight="1" x14ac:dyDescent="0.35">
      <c r="C6" s="5"/>
      <c r="D6" s="5"/>
      <c r="E6" s="8" t="s">
        <v>0</v>
      </c>
      <c r="F6" s="8"/>
      <c r="G6" s="8"/>
      <c r="H6" s="9"/>
      <c r="I6" s="6"/>
      <c r="J6" s="6"/>
      <c r="L6" s="1" t="s">
        <v>1</v>
      </c>
      <c r="M6" s="10">
        <v>2010</v>
      </c>
    </row>
    <row r="7" spans="3:13" ht="30.75" x14ac:dyDescent="0.45">
      <c r="C7" s="5"/>
      <c r="D7" s="5"/>
      <c r="E7" s="11"/>
      <c r="F7" s="7"/>
      <c r="G7" s="7"/>
      <c r="H7" s="7"/>
      <c r="I7" s="6"/>
      <c r="J7" s="6"/>
      <c r="L7" s="1" t="s">
        <v>2</v>
      </c>
      <c r="M7" s="10">
        <v>2011</v>
      </c>
    </row>
    <row r="8" spans="3:13" ht="30.75" x14ac:dyDescent="0.45">
      <c r="C8" s="5"/>
      <c r="D8" s="5"/>
      <c r="E8" s="12"/>
      <c r="F8" s="12"/>
      <c r="G8" s="7"/>
      <c r="H8" s="7"/>
      <c r="I8" s="6"/>
      <c r="J8" s="6"/>
      <c r="M8" s="10">
        <v>2012</v>
      </c>
    </row>
    <row r="9" spans="3:13" ht="20.100000000000001" customHeight="1" x14ac:dyDescent="0.25">
      <c r="C9" s="5"/>
      <c r="D9" s="5"/>
      <c r="E9" s="7"/>
      <c r="F9" s="7"/>
      <c r="G9" s="7"/>
      <c r="H9" s="7"/>
      <c r="I9" s="6"/>
      <c r="J9" s="6"/>
      <c r="M9" s="10">
        <v>2013</v>
      </c>
    </row>
    <row r="10" spans="3:13" ht="20.100000000000001" customHeight="1" thickBot="1" x14ac:dyDescent="0.3">
      <c r="C10" s="5"/>
      <c r="D10" s="5"/>
      <c r="E10" s="13"/>
      <c r="F10" s="7"/>
      <c r="G10" s="7"/>
      <c r="H10" s="7"/>
      <c r="I10" s="6"/>
      <c r="J10" s="6"/>
      <c r="M10" s="10">
        <v>2015</v>
      </c>
    </row>
    <row r="11" spans="3:13" ht="20.100000000000001" customHeight="1" thickBot="1" x14ac:dyDescent="0.3">
      <c r="C11" s="5"/>
      <c r="D11" s="5"/>
      <c r="E11" s="14" t="s">
        <v>45</v>
      </c>
      <c r="F11" s="15" t="s">
        <v>3</v>
      </c>
      <c r="G11" s="7"/>
      <c r="H11" s="7"/>
      <c r="I11" s="6"/>
      <c r="J11" s="6"/>
      <c r="M11" s="10">
        <v>2016</v>
      </c>
    </row>
    <row r="12" spans="3:13" ht="20.100000000000001" customHeight="1" thickBot="1" x14ac:dyDescent="0.3">
      <c r="C12" s="5"/>
      <c r="D12" s="5"/>
      <c r="E12" s="13"/>
      <c r="F12" s="7"/>
      <c r="G12" s="7"/>
      <c r="H12" s="7"/>
      <c r="I12" s="6"/>
      <c r="J12" s="6"/>
      <c r="M12" s="10">
        <v>2017</v>
      </c>
    </row>
    <row r="13" spans="3:13" ht="20.100000000000001" customHeight="1" thickBot="1" x14ac:dyDescent="0.3">
      <c r="C13" s="5"/>
      <c r="D13" s="5"/>
      <c r="E13" s="16" t="s">
        <v>4</v>
      </c>
      <c r="F13" s="20" t="s">
        <v>82</v>
      </c>
      <c r="G13" s="7"/>
      <c r="H13" s="7"/>
      <c r="I13" s="6"/>
      <c r="J13" s="6"/>
      <c r="M13" s="10">
        <v>2018</v>
      </c>
    </row>
    <row r="14" spans="3:13" ht="20.100000000000001" customHeight="1" thickBot="1" x14ac:dyDescent="0.3">
      <c r="C14" s="5"/>
      <c r="D14" s="5"/>
      <c r="E14" s="13"/>
      <c r="F14" s="7"/>
      <c r="G14" s="7"/>
      <c r="H14" s="7"/>
      <c r="I14" s="6"/>
      <c r="J14" s="6"/>
      <c r="M14" s="10">
        <v>2019</v>
      </c>
    </row>
    <row r="15" spans="3:13" ht="20.100000000000001" customHeight="1" thickBot="1" x14ac:dyDescent="0.3">
      <c r="C15" s="5"/>
      <c r="D15" s="5"/>
      <c r="E15" s="14" t="s">
        <v>5</v>
      </c>
      <c r="F15" s="20">
        <v>2018</v>
      </c>
      <c r="G15" s="7"/>
      <c r="H15" s="7"/>
      <c r="I15" s="6"/>
      <c r="J15" s="6"/>
      <c r="M15" s="10">
        <v>2020</v>
      </c>
    </row>
    <row r="16" spans="3:13" ht="20.100000000000001" customHeight="1" x14ac:dyDescent="0.25">
      <c r="C16" s="5"/>
      <c r="D16" s="5"/>
      <c r="E16" s="13"/>
      <c r="F16" s="7"/>
      <c r="G16" s="7"/>
      <c r="H16" s="7"/>
      <c r="I16" s="6"/>
      <c r="J16" s="6"/>
      <c r="M16" s="10">
        <v>2021</v>
      </c>
    </row>
    <row r="17" spans="3:13" ht="20.100000000000001" customHeight="1" thickBot="1" x14ac:dyDescent="0.3">
      <c r="C17" s="5"/>
      <c r="D17" s="5"/>
      <c r="E17" s="13"/>
      <c r="F17" s="7"/>
      <c r="G17" s="7"/>
      <c r="H17" s="7"/>
      <c r="I17" s="6"/>
      <c r="J17" s="6"/>
      <c r="M17" s="10"/>
    </row>
    <row r="18" spans="3:13" ht="20.100000000000001" customHeight="1" thickBot="1" x14ac:dyDescent="0.3">
      <c r="C18" s="5"/>
      <c r="D18" s="5"/>
      <c r="E18" s="14" t="s">
        <v>46</v>
      </c>
      <c r="F18" s="20" t="s">
        <v>83</v>
      </c>
      <c r="G18" s="7"/>
      <c r="H18" s="7"/>
      <c r="I18" s="6"/>
      <c r="J18" s="6"/>
      <c r="M18" s="10">
        <v>2022</v>
      </c>
    </row>
    <row r="19" spans="3:13" ht="20.100000000000001" customHeight="1" x14ac:dyDescent="0.25">
      <c r="C19" s="5"/>
      <c r="D19" s="5"/>
      <c r="E19" s="14"/>
      <c r="F19" s="7"/>
      <c r="G19" s="7"/>
      <c r="H19" s="7"/>
      <c r="I19" s="6"/>
      <c r="J19" s="6"/>
      <c r="M19" s="10">
        <v>2023</v>
      </c>
    </row>
    <row r="20" spans="3:13" ht="15.75" thickBot="1" x14ac:dyDescent="0.3">
      <c r="C20" s="5"/>
      <c r="D20" s="17"/>
      <c r="E20" s="18"/>
      <c r="F20" s="18"/>
      <c r="G20" s="18"/>
      <c r="H20" s="18"/>
      <c r="I20" s="19"/>
      <c r="J20" s="6"/>
      <c r="M20" s="10">
        <v>2024</v>
      </c>
    </row>
    <row r="21" spans="3:13" ht="15.75" thickBot="1" x14ac:dyDescent="0.3">
      <c r="C21" s="17"/>
      <c r="D21" s="18"/>
      <c r="E21" s="18"/>
      <c r="F21" s="18"/>
      <c r="G21" s="18"/>
      <c r="H21" s="18"/>
      <c r="I21" s="18"/>
      <c r="J21" s="19"/>
      <c r="M21" s="10">
        <v>2025</v>
      </c>
    </row>
    <row r="22" spans="3:13" x14ac:dyDescent="0.25">
      <c r="M22" s="10">
        <v>2026</v>
      </c>
    </row>
    <row r="23" spans="3:13" x14ac:dyDescent="0.25">
      <c r="M23" s="10">
        <v>2027</v>
      </c>
    </row>
    <row r="24" spans="3:13" x14ac:dyDescent="0.25">
      <c r="M24" s="10">
        <v>2028</v>
      </c>
    </row>
    <row r="25" spans="3:13" x14ac:dyDescent="0.25">
      <c r="M25" s="10">
        <v>2029</v>
      </c>
    </row>
    <row r="26" spans="3:13" x14ac:dyDescent="0.25">
      <c r="M26" s="10">
        <v>2030</v>
      </c>
    </row>
    <row r="27" spans="3:13" x14ac:dyDescent="0.25">
      <c r="M27" s="10">
        <v>2031</v>
      </c>
    </row>
    <row r="28" spans="3:13" x14ac:dyDescent="0.25">
      <c r="M28" s="10">
        <v>2032</v>
      </c>
    </row>
    <row r="29" spans="3:13" x14ac:dyDescent="0.25">
      <c r="M29" s="10">
        <v>2033</v>
      </c>
    </row>
    <row r="30" spans="3:13" x14ac:dyDescent="0.25">
      <c r="M30" s="10">
        <v>2034</v>
      </c>
    </row>
    <row r="31" spans="3:13" x14ac:dyDescent="0.25">
      <c r="M31" s="10">
        <v>2035</v>
      </c>
    </row>
    <row r="32" spans="3:13" x14ac:dyDescent="0.25">
      <c r="M32" s="10">
        <v>2036</v>
      </c>
    </row>
    <row r="33" spans="13:13" x14ac:dyDescent="0.25">
      <c r="M33" s="10">
        <v>2037</v>
      </c>
    </row>
    <row r="34" spans="13:13" x14ac:dyDescent="0.25">
      <c r="M34" s="10">
        <v>2038</v>
      </c>
    </row>
    <row r="35" spans="13:13" x14ac:dyDescent="0.25">
      <c r="M35" s="10">
        <v>2039</v>
      </c>
    </row>
    <row r="36" spans="13:13" x14ac:dyDescent="0.25">
      <c r="M36" s="10">
        <v>2040</v>
      </c>
    </row>
    <row r="37" spans="13:13" x14ac:dyDescent="0.25">
      <c r="M37" s="10">
        <v>2041</v>
      </c>
    </row>
    <row r="38" spans="13:13" x14ac:dyDescent="0.25">
      <c r="M38" s="10">
        <v>2042</v>
      </c>
    </row>
    <row r="39" spans="13:13" x14ac:dyDescent="0.25">
      <c r="M39" s="10">
        <v>2043</v>
      </c>
    </row>
    <row r="40" spans="13:13" x14ac:dyDescent="0.25">
      <c r="M40" s="10">
        <v>2044</v>
      </c>
    </row>
    <row r="41" spans="13:13" x14ac:dyDescent="0.25">
      <c r="M41" s="10">
        <v>2045</v>
      </c>
    </row>
    <row r="42" spans="13:13" x14ac:dyDescent="0.25">
      <c r="M42" s="10">
        <v>2046</v>
      </c>
    </row>
    <row r="43" spans="13:13" x14ac:dyDescent="0.25">
      <c r="M43" s="10">
        <v>2047</v>
      </c>
    </row>
    <row r="44" spans="13:13" x14ac:dyDescent="0.25">
      <c r="M44" s="10">
        <v>2048</v>
      </c>
    </row>
    <row r="45" spans="13:13" x14ac:dyDescent="0.25">
      <c r="M45" s="10">
        <v>2049</v>
      </c>
    </row>
    <row r="46" spans="13:13" x14ac:dyDescent="0.25">
      <c r="M46" s="10">
        <v>2050</v>
      </c>
    </row>
    <row r="47" spans="13:13" x14ac:dyDescent="0.25">
      <c r="M47" s="10">
        <v>2051</v>
      </c>
    </row>
    <row r="48" spans="13:13" x14ac:dyDescent="0.25">
      <c r="M48" s="10">
        <v>2052</v>
      </c>
    </row>
  </sheetData>
  <sheetProtection password="E931" sheet="1" objects="1" scenarios="1"/>
  <pageMargins left="0.7" right="0.7" top="0.75" bottom="0.75" header="0.3" footer="0.3"/>
  <pageSetup scale="81" orientation="landscape"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F13"/>
  <sheetViews>
    <sheetView showGridLines="0" workbookViewId="0">
      <selection activeCell="D14" sqref="D14"/>
    </sheetView>
  </sheetViews>
  <sheetFormatPr defaultRowHeight="21" customHeight="1" x14ac:dyDescent="0.25"/>
  <cols>
    <col min="1" max="1" width="12.42578125" customWidth="1"/>
    <col min="4" max="4" width="28.42578125" customWidth="1"/>
    <col min="5" max="5" width="28.85546875" customWidth="1"/>
    <col min="6" max="6" width="28.7109375" customWidth="1"/>
  </cols>
  <sheetData>
    <row r="2" spans="2:6" ht="15.75" thickBot="1" x14ac:dyDescent="0.3"/>
    <row r="3" spans="2:6" ht="21.75" thickTop="1" thickBot="1" x14ac:dyDescent="0.35">
      <c r="B3" s="67" t="s">
        <v>6</v>
      </c>
      <c r="C3" s="68"/>
      <c r="D3" s="68"/>
      <c r="E3" s="68"/>
      <c r="F3" s="69"/>
    </row>
    <row r="4" spans="2:6" ht="15.75" thickTop="1" x14ac:dyDescent="0.25">
      <c r="B4" s="70" t="s">
        <v>78</v>
      </c>
      <c r="C4" s="71"/>
      <c r="D4" s="71"/>
      <c r="E4" s="71"/>
      <c r="F4" s="72"/>
    </row>
    <row r="5" spans="2:6" ht="15" x14ac:dyDescent="0.25">
      <c r="B5" s="70"/>
      <c r="C5" s="71"/>
      <c r="D5" s="71"/>
      <c r="E5" s="71"/>
      <c r="F5" s="72"/>
    </row>
    <row r="6" spans="2:6" ht="15" x14ac:dyDescent="0.25">
      <c r="B6" s="70"/>
      <c r="C6" s="71"/>
      <c r="D6" s="71"/>
      <c r="E6" s="71"/>
      <c r="F6" s="72"/>
    </row>
    <row r="7" spans="2:6" ht="15" x14ac:dyDescent="0.25">
      <c r="B7" s="70"/>
      <c r="C7" s="71"/>
      <c r="D7" s="71"/>
      <c r="E7" s="71"/>
      <c r="F7" s="72"/>
    </row>
    <row r="8" spans="2:6" ht="15" x14ac:dyDescent="0.25">
      <c r="B8" s="70"/>
      <c r="C8" s="71"/>
      <c r="D8" s="71"/>
      <c r="E8" s="71"/>
      <c r="F8" s="72"/>
    </row>
    <row r="9" spans="2:6" ht="15" x14ac:dyDescent="0.25">
      <c r="B9" s="70"/>
      <c r="C9" s="71"/>
      <c r="D9" s="71"/>
      <c r="E9" s="71"/>
      <c r="F9" s="72"/>
    </row>
    <row r="10" spans="2:6" ht="15" x14ac:dyDescent="0.25">
      <c r="B10" s="70"/>
      <c r="C10" s="71"/>
      <c r="D10" s="71"/>
      <c r="E10" s="71"/>
      <c r="F10" s="72"/>
    </row>
    <row r="11" spans="2:6" ht="15" x14ac:dyDescent="0.25">
      <c r="B11" s="70"/>
      <c r="C11" s="71"/>
      <c r="D11" s="71"/>
      <c r="E11" s="71"/>
      <c r="F11" s="72"/>
    </row>
    <row r="12" spans="2:6" ht="53.25" customHeight="1" thickBot="1" x14ac:dyDescent="0.3">
      <c r="B12" s="73"/>
      <c r="C12" s="74"/>
      <c r="D12" s="74"/>
      <c r="E12" s="74"/>
      <c r="F12" s="75"/>
    </row>
    <row r="13" spans="2:6" ht="15.75" thickTop="1" x14ac:dyDescent="0.25"/>
  </sheetData>
  <sheetProtection password="E931" sheet="1" objects="1" scenarios="1"/>
  <mergeCells count="2">
    <mergeCell ref="B3:F3"/>
    <mergeCell ref="B4:F12"/>
  </mergeCells>
  <pageMargins left="0.7" right="0.7" top="0.75" bottom="0.75" header="0.3" footer="0.3"/>
  <pageSetup orientation="landscape"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topLeftCell="B2" zoomScale="70" zoomScaleNormal="70" workbookViewId="0">
      <selection activeCell="B7" sqref="B7"/>
    </sheetView>
  </sheetViews>
  <sheetFormatPr defaultRowHeight="15" x14ac:dyDescent="0.25"/>
  <cols>
    <col min="1" max="1" width="13.42578125" style="25" customWidth="1"/>
    <col min="2" max="2" width="7.5703125" style="25" customWidth="1"/>
    <col min="3" max="3" width="49.85546875" style="25" customWidth="1"/>
    <col min="4" max="4" width="21.7109375" style="25" bestFit="1" customWidth="1"/>
    <col min="5" max="5" width="22.85546875" style="25" bestFit="1" customWidth="1"/>
    <col min="6" max="6" width="19.5703125" style="25" bestFit="1" customWidth="1"/>
    <col min="7" max="7" width="15.85546875" style="25" bestFit="1" customWidth="1"/>
    <col min="8" max="8" width="25.28515625" style="25" bestFit="1" customWidth="1"/>
    <col min="9" max="9" width="25.28515625" style="25" customWidth="1"/>
    <col min="10" max="10" width="20.28515625" style="25" customWidth="1"/>
    <col min="11" max="11" width="19.85546875" style="25" customWidth="1"/>
    <col min="12" max="12" width="17.42578125" style="25" customWidth="1"/>
    <col min="13" max="13" width="28.42578125" style="25" customWidth="1"/>
    <col min="14" max="14" width="16.7109375" style="25" customWidth="1"/>
    <col min="15" max="15" width="13.28515625" style="25" customWidth="1"/>
    <col min="16" max="16" width="12.85546875" style="25" bestFit="1" customWidth="1"/>
    <col min="17" max="17" width="12.42578125" style="25" customWidth="1"/>
    <col min="18" max="18" width="15.28515625" style="25" customWidth="1"/>
    <col min="19" max="19" width="19.7109375" style="25" customWidth="1"/>
    <col min="20" max="20" width="20.85546875" style="25" customWidth="1"/>
    <col min="21" max="16384" width="9.140625" style="25"/>
  </cols>
  <sheetData>
    <row r="2" spans="2:14" ht="15.75" thickBot="1" x14ac:dyDescent="0.3"/>
    <row r="3" spans="2:14" ht="25.5" customHeight="1" thickBot="1" x14ac:dyDescent="0.3">
      <c r="B3" s="78" t="s">
        <v>91</v>
      </c>
      <c r="C3" s="79"/>
      <c r="D3" s="79"/>
      <c r="E3" s="79"/>
      <c r="F3" s="79"/>
      <c r="G3" s="79"/>
      <c r="H3" s="79"/>
      <c r="I3" s="79"/>
      <c r="J3" s="79"/>
      <c r="K3" s="79"/>
      <c r="L3" s="79"/>
      <c r="M3" s="79"/>
      <c r="N3" s="80"/>
    </row>
    <row r="4" spans="2:14" ht="51.75" customHeight="1" x14ac:dyDescent="0.25">
      <c r="B4" s="81" t="s">
        <v>7</v>
      </c>
      <c r="C4" s="83" t="s">
        <v>8</v>
      </c>
      <c r="D4" s="85" t="s">
        <v>9</v>
      </c>
      <c r="E4" s="87" t="s">
        <v>10</v>
      </c>
      <c r="F4" s="89" t="s">
        <v>11</v>
      </c>
      <c r="G4" s="89" t="s">
        <v>12</v>
      </c>
      <c r="H4" s="89" t="s">
        <v>41</v>
      </c>
      <c r="I4" s="89" t="s">
        <v>42</v>
      </c>
      <c r="J4" s="89" t="s">
        <v>13</v>
      </c>
      <c r="K4" s="89" t="s">
        <v>44</v>
      </c>
      <c r="L4" s="87" t="s">
        <v>43</v>
      </c>
      <c r="M4" s="76" t="s">
        <v>14</v>
      </c>
      <c r="N4" s="77"/>
    </row>
    <row r="5" spans="2:14" ht="70.5" customHeight="1" x14ac:dyDescent="0.25">
      <c r="B5" s="81"/>
      <c r="C5" s="83"/>
      <c r="D5" s="86"/>
      <c r="E5" s="88"/>
      <c r="F5" s="83"/>
      <c r="G5" s="83"/>
      <c r="H5" s="83"/>
      <c r="I5" s="83"/>
      <c r="J5" s="83"/>
      <c r="K5" s="83"/>
      <c r="L5" s="83"/>
      <c r="M5" s="65" t="s">
        <v>89</v>
      </c>
      <c r="N5" s="34" t="s">
        <v>90</v>
      </c>
    </row>
    <row r="6" spans="2:14" ht="21" customHeight="1" thickBot="1" x14ac:dyDescent="0.3">
      <c r="B6" s="82"/>
      <c r="C6" s="84"/>
      <c r="D6" s="59">
        <v>-1</v>
      </c>
      <c r="E6" s="51">
        <v>-2</v>
      </c>
      <c r="F6" s="51">
        <v>-3</v>
      </c>
      <c r="G6" s="51">
        <v>-4</v>
      </c>
      <c r="H6" s="51">
        <v>-5</v>
      </c>
      <c r="I6" s="51">
        <v>-6</v>
      </c>
      <c r="J6" s="51">
        <v>-7</v>
      </c>
      <c r="K6" s="51">
        <v>-8</v>
      </c>
      <c r="L6" s="51">
        <v>-9</v>
      </c>
      <c r="M6" s="66">
        <v>-10</v>
      </c>
      <c r="N6" s="61">
        <v>-11</v>
      </c>
    </row>
    <row r="7" spans="2:14" ht="15.75" x14ac:dyDescent="0.25">
      <c r="B7" s="35">
        <v>1</v>
      </c>
      <c r="C7" s="55" t="s">
        <v>77</v>
      </c>
      <c r="D7" s="60">
        <f>'[1]Appendix 1'!D48</f>
        <v>9</v>
      </c>
      <c r="E7" s="39">
        <f>'[1]Appendix 1'!F48+'[2]Appendix 1'!F48+'[3]Appendix 1'!F48</f>
        <v>6</v>
      </c>
      <c r="F7" s="39">
        <f>'[1]Appendix 1'!H48+'[2]Appendix 1'!H48+'[3]Appendix 1'!H48</f>
        <v>3</v>
      </c>
      <c r="G7" s="39">
        <f>'[1]Appendix 1'!J48+'[2]Appendix 1'!J48+'[3]Appendix 1'!J48</f>
        <v>3</v>
      </c>
      <c r="H7" s="39">
        <f>'[1]Appendix 1'!L48+'[2]Appendix 1'!L48+'[3]Appendix 1'!L48</f>
        <v>0</v>
      </c>
      <c r="I7" s="39">
        <f>'[1]Appendix 1'!N48+'[2]Appendix 1'!N48+'[3]Appendix 1'!N48</f>
        <v>0</v>
      </c>
      <c r="J7" s="39">
        <f>'[3]Appendix 1'!P48</f>
        <v>12</v>
      </c>
      <c r="K7" s="29">
        <f t="shared" ref="K7:K44" si="0">IFERROR((H7/SUM($G7:$J7))*100,0)</f>
        <v>0</v>
      </c>
      <c r="L7" s="29">
        <f t="shared" ref="L7:L44" si="1">IFERROR((I7/SUM($G7:$J7))*100,0)</f>
        <v>0</v>
      </c>
      <c r="M7" s="29">
        <f t="shared" ref="M7:M44" si="2">IFERROR((G7/SUM($G7:$J7))*100,0)</f>
        <v>20</v>
      </c>
      <c r="N7" s="36">
        <f>VLOOKUP(C7,'[4]Appendix 1'!$C$7:$O$44,13,FALSE)</f>
        <v>7.6923076923076925</v>
      </c>
    </row>
    <row r="8" spans="2:14" ht="15.75" x14ac:dyDescent="0.25">
      <c r="B8" s="28">
        <v>2</v>
      </c>
      <c r="C8" s="56" t="s">
        <v>54</v>
      </c>
      <c r="D8" s="60">
        <f>'[1]Appendix 1'!D49</f>
        <v>1734</v>
      </c>
      <c r="E8" s="39">
        <f>'[1]Appendix 1'!F49+'[2]Appendix 1'!F49+'[3]Appendix 1'!F49</f>
        <v>213</v>
      </c>
      <c r="F8" s="39">
        <f>'[1]Appendix 1'!H49+'[2]Appendix 1'!H49+'[3]Appendix 1'!H49</f>
        <v>381</v>
      </c>
      <c r="G8" s="39">
        <f>'[1]Appendix 1'!J49+'[2]Appendix 1'!J49+'[3]Appendix 1'!J49</f>
        <v>241</v>
      </c>
      <c r="H8" s="39">
        <f>'[1]Appendix 1'!L49+'[2]Appendix 1'!L49+'[3]Appendix 1'!L49</f>
        <v>0</v>
      </c>
      <c r="I8" s="39">
        <f>'[1]Appendix 1'!N49+'[2]Appendix 1'!N49+'[3]Appendix 1'!N49</f>
        <v>9</v>
      </c>
      <c r="J8" s="39">
        <f>'[3]Appendix 1'!P49</f>
        <v>1697</v>
      </c>
      <c r="K8" s="29">
        <f t="shared" ref="K8:K43" si="3">IFERROR((H8/SUM($G8:$J8))*100,0)</f>
        <v>0</v>
      </c>
      <c r="L8" s="29">
        <f t="shared" ref="L8:L43" si="4">IFERROR((I8/SUM($G8:$J8))*100,0)</f>
        <v>0.46224961479198773</v>
      </c>
      <c r="M8" s="29">
        <f t="shared" ref="M8:M43" si="5">IFERROR((G8/SUM($G8:$J8))*100,0)</f>
        <v>12.378017462763227</v>
      </c>
      <c r="N8" s="36">
        <f>VLOOKUP(C8,'[4]Appendix 1'!$C$7:$O$44,13,FALSE)</f>
        <v>12.851405622489958</v>
      </c>
    </row>
    <row r="9" spans="2:14" ht="15.75" x14ac:dyDescent="0.25">
      <c r="B9" s="28">
        <v>3</v>
      </c>
      <c r="C9" s="56" t="s">
        <v>58</v>
      </c>
      <c r="D9" s="60">
        <f>'[1]Appendix 1'!D50</f>
        <v>869</v>
      </c>
      <c r="E9" s="39">
        <f>'[1]Appendix 1'!F50+'[2]Appendix 1'!F50+'[3]Appendix 1'!F50</f>
        <v>169</v>
      </c>
      <c r="F9" s="39">
        <f>'[1]Appendix 1'!H50+'[2]Appendix 1'!H50+'[3]Appendix 1'!H50</f>
        <v>58</v>
      </c>
      <c r="G9" s="39">
        <f>'[1]Appendix 1'!J50+'[2]Appendix 1'!J50+'[3]Appendix 1'!J50</f>
        <v>84</v>
      </c>
      <c r="H9" s="39">
        <f>'[1]Appendix 1'!L50+'[2]Appendix 1'!L50+'[3]Appendix 1'!L50</f>
        <v>0</v>
      </c>
      <c r="I9" s="39">
        <f>'[1]Appendix 1'!N50+'[2]Appendix 1'!N50+'[3]Appendix 1'!N50</f>
        <v>29</v>
      </c>
      <c r="J9" s="39">
        <f>'[3]Appendix 1'!P50</f>
        <v>925</v>
      </c>
      <c r="K9" s="29">
        <f t="shared" si="3"/>
        <v>0</v>
      </c>
      <c r="L9" s="29">
        <f t="shared" si="4"/>
        <v>2.7938342967244703</v>
      </c>
      <c r="M9" s="29">
        <f t="shared" si="5"/>
        <v>8.0924855491329488</v>
      </c>
      <c r="N9" s="36">
        <f>VLOOKUP(C9,'[4]Appendix 1'!$C$7:$O$44,13,FALSE)</f>
        <v>9.0447154471544717</v>
      </c>
    </row>
    <row r="10" spans="2:14" ht="15.75" x14ac:dyDescent="0.25">
      <c r="B10" s="28">
        <v>4</v>
      </c>
      <c r="C10" s="56" t="s">
        <v>55</v>
      </c>
      <c r="D10" s="60">
        <f>'[1]Appendix 1'!D51</f>
        <v>57</v>
      </c>
      <c r="E10" s="39">
        <f>'[1]Appendix 1'!F51+'[2]Appendix 1'!F51+'[3]Appendix 1'!F51</f>
        <v>33</v>
      </c>
      <c r="F10" s="39">
        <f>'[1]Appendix 1'!H51+'[2]Appendix 1'!H51+'[3]Appendix 1'!H51</f>
        <v>4</v>
      </c>
      <c r="G10" s="39">
        <f>'[1]Appendix 1'!J51+'[2]Appendix 1'!J51+'[3]Appendix 1'!J51</f>
        <v>18</v>
      </c>
      <c r="H10" s="39">
        <f>'[1]Appendix 1'!L51+'[2]Appendix 1'!L51+'[3]Appendix 1'!L51</f>
        <v>0</v>
      </c>
      <c r="I10" s="39">
        <f>'[1]Appendix 1'!N51+'[2]Appendix 1'!N51+'[3]Appendix 1'!N51</f>
        <v>0</v>
      </c>
      <c r="J10" s="39">
        <f>'[3]Appendix 1'!P51</f>
        <v>72</v>
      </c>
      <c r="K10" s="29">
        <f t="shared" si="3"/>
        <v>0</v>
      </c>
      <c r="L10" s="29">
        <f t="shared" si="4"/>
        <v>0</v>
      </c>
      <c r="M10" s="29">
        <f t="shared" si="5"/>
        <v>20</v>
      </c>
      <c r="N10" s="36">
        <f>VLOOKUP(C10,'[4]Appendix 1'!$C$7:$O$44,13,FALSE)</f>
        <v>6.557377049180328</v>
      </c>
    </row>
    <row r="11" spans="2:14" ht="15.75" x14ac:dyDescent="0.25">
      <c r="B11" s="28">
        <v>5</v>
      </c>
      <c r="C11" s="56" t="s">
        <v>64</v>
      </c>
      <c r="D11" s="60">
        <f>'[1]Appendix 1'!D52</f>
        <v>12103</v>
      </c>
      <c r="E11" s="39">
        <f>'[1]Appendix 1'!F52+'[2]Appendix 1'!F52+'[3]Appendix 1'!F52</f>
        <v>667</v>
      </c>
      <c r="F11" s="39">
        <f>'[1]Appendix 1'!H52+'[2]Appendix 1'!H52+'[3]Appendix 1'!H52</f>
        <v>2365</v>
      </c>
      <c r="G11" s="39">
        <f>'[1]Appendix 1'!J52+'[2]Appendix 1'!J52+'[3]Appendix 1'!J52</f>
        <v>1430</v>
      </c>
      <c r="H11" s="39">
        <f>'[1]Appendix 1'!L52+'[2]Appendix 1'!L52+'[3]Appendix 1'!L52</f>
        <v>0</v>
      </c>
      <c r="I11" s="39">
        <f>'[1]Appendix 1'!N52+'[2]Appendix 1'!N52+'[3]Appendix 1'!N52</f>
        <v>0</v>
      </c>
      <c r="J11" s="39">
        <f>'[3]Appendix 1'!P52</f>
        <v>11341</v>
      </c>
      <c r="K11" s="29">
        <f t="shared" si="3"/>
        <v>0</v>
      </c>
      <c r="L11" s="29">
        <f t="shared" si="4"/>
        <v>0</v>
      </c>
      <c r="M11" s="29">
        <f t="shared" si="5"/>
        <v>11.19724375538329</v>
      </c>
      <c r="N11" s="36">
        <f>VLOOKUP(C11,'[4]Appendix 1'!$C$7:$O$44,13,FALSE)</f>
        <v>9.5711297071129717</v>
      </c>
    </row>
    <row r="12" spans="2:14" ht="15.75" x14ac:dyDescent="0.25">
      <c r="B12" s="28">
        <v>6</v>
      </c>
      <c r="C12" s="56" t="s">
        <v>69</v>
      </c>
      <c r="D12" s="60">
        <f>'[1]Appendix 1'!D53</f>
        <v>17028</v>
      </c>
      <c r="E12" s="39">
        <f>'[1]Appendix 1'!F53+'[2]Appendix 1'!F53+'[3]Appendix 1'!F53</f>
        <v>1378</v>
      </c>
      <c r="F12" s="39">
        <f>'[1]Appendix 1'!H53+'[2]Appendix 1'!H53+'[3]Appendix 1'!H53</f>
        <v>0</v>
      </c>
      <c r="G12" s="39">
        <f>'[1]Appendix 1'!J53+'[2]Appendix 1'!J53+'[3]Appendix 1'!J53</f>
        <v>798</v>
      </c>
      <c r="H12" s="39">
        <f>'[1]Appendix 1'!L53+'[2]Appendix 1'!L53+'[3]Appendix 1'!L53</f>
        <v>0</v>
      </c>
      <c r="I12" s="39">
        <f>'[1]Appendix 1'!N53+'[2]Appendix 1'!N53+'[3]Appendix 1'!N53</f>
        <v>0</v>
      </c>
      <c r="J12" s="39">
        <f>'[3]Appendix 1'!P53</f>
        <v>17608</v>
      </c>
      <c r="K12" s="29">
        <f t="shared" si="3"/>
        <v>0</v>
      </c>
      <c r="L12" s="29">
        <f t="shared" si="4"/>
        <v>0</v>
      </c>
      <c r="M12" s="29">
        <f t="shared" si="5"/>
        <v>4.3355427577963708</v>
      </c>
      <c r="N12" s="36">
        <f>VLOOKUP(C12,'[4]Appendix 1'!$C$7:$O$44,13,FALSE)</f>
        <v>3.8726431071468892</v>
      </c>
    </row>
    <row r="13" spans="2:14" ht="15.75" x14ac:dyDescent="0.25">
      <c r="B13" s="28">
        <v>7</v>
      </c>
      <c r="C13" s="56" t="s">
        <v>60</v>
      </c>
      <c r="D13" s="60">
        <f>'[1]Appendix 1'!D54</f>
        <v>7464</v>
      </c>
      <c r="E13" s="39">
        <f>'[1]Appendix 1'!F54+'[2]Appendix 1'!F54+'[3]Appendix 1'!F54</f>
        <v>1182</v>
      </c>
      <c r="F13" s="39">
        <f>'[1]Appendix 1'!H54+'[2]Appendix 1'!H54+'[3]Appendix 1'!H54</f>
        <v>1178</v>
      </c>
      <c r="G13" s="39">
        <f>'[1]Appendix 1'!J54+'[2]Appendix 1'!J54+'[3]Appendix 1'!J54</f>
        <v>1027</v>
      </c>
      <c r="H13" s="39">
        <f>'[1]Appendix 1'!L54+'[2]Appendix 1'!L54+'[3]Appendix 1'!L54</f>
        <v>0</v>
      </c>
      <c r="I13" s="39">
        <f>'[1]Appendix 1'!N54+'[2]Appendix 1'!N54+'[3]Appendix 1'!N54</f>
        <v>0</v>
      </c>
      <c r="J13" s="39">
        <f>'[3]Appendix 1'!P54</f>
        <v>7619</v>
      </c>
      <c r="K13" s="29">
        <f t="shared" si="3"/>
        <v>0</v>
      </c>
      <c r="L13" s="29">
        <f t="shared" si="4"/>
        <v>0</v>
      </c>
      <c r="M13" s="29">
        <f t="shared" si="5"/>
        <v>11.878325237103864</v>
      </c>
      <c r="N13" s="36">
        <f>VLOOKUP(C13,'[4]Appendix 1'!$C$7:$O$44,13,FALSE)</f>
        <v>12.956268221574344</v>
      </c>
    </row>
    <row r="14" spans="2:14" ht="15.75" x14ac:dyDescent="0.25">
      <c r="B14" s="28">
        <v>8</v>
      </c>
      <c r="C14" s="57" t="s">
        <v>62</v>
      </c>
      <c r="D14" s="60">
        <f>'[1]Appendix 1'!D55</f>
        <v>325</v>
      </c>
      <c r="E14" s="39">
        <f>'[1]Appendix 1'!F55+'[2]Appendix 1'!F55+'[3]Appendix 1'!F55</f>
        <v>81</v>
      </c>
      <c r="F14" s="39">
        <f>'[1]Appendix 1'!H55+'[2]Appendix 1'!H55+'[3]Appendix 1'!H55</f>
        <v>0</v>
      </c>
      <c r="G14" s="39">
        <f>'[1]Appendix 1'!J55+'[2]Appendix 1'!J55+'[3]Appendix 1'!J55</f>
        <v>25</v>
      </c>
      <c r="H14" s="39">
        <f>'[1]Appendix 1'!L55+'[2]Appendix 1'!L55+'[3]Appendix 1'!L55</f>
        <v>0</v>
      </c>
      <c r="I14" s="39">
        <f>'[1]Appendix 1'!N55+'[2]Appendix 1'!N55+'[3]Appendix 1'!N55</f>
        <v>0</v>
      </c>
      <c r="J14" s="39">
        <f>'[3]Appendix 1'!P55</f>
        <v>381</v>
      </c>
      <c r="K14" s="29">
        <f t="shared" si="3"/>
        <v>0</v>
      </c>
      <c r="L14" s="29">
        <f t="shared" si="4"/>
        <v>0</v>
      </c>
      <c r="M14" s="29">
        <f t="shared" si="5"/>
        <v>6.1576354679802954</v>
      </c>
      <c r="N14" s="36">
        <f>VLOOKUP(C14,'[4]Appendix 1'!$C$7:$O$44,13,FALSE)</f>
        <v>6.0693641618497107</v>
      </c>
    </row>
    <row r="15" spans="2:14" ht="15.75" x14ac:dyDescent="0.25">
      <c r="B15" s="28">
        <v>9</v>
      </c>
      <c r="C15" s="56" t="s">
        <v>63</v>
      </c>
      <c r="D15" s="60">
        <f>'[1]Appendix 1'!D56</f>
        <v>13399</v>
      </c>
      <c r="E15" s="39">
        <f>'[1]Appendix 1'!F56+'[2]Appendix 1'!F56+'[3]Appendix 1'!F56</f>
        <v>1890</v>
      </c>
      <c r="F15" s="39">
        <f>'[1]Appendix 1'!H56+'[2]Appendix 1'!H56+'[3]Appendix 1'!H56</f>
        <v>0</v>
      </c>
      <c r="G15" s="39">
        <f>'[1]Appendix 1'!J56+'[2]Appendix 1'!J56+'[3]Appendix 1'!J56</f>
        <v>1075</v>
      </c>
      <c r="H15" s="39">
        <f>'[1]Appendix 1'!L56+'[2]Appendix 1'!L56+'[3]Appendix 1'!L56</f>
        <v>0</v>
      </c>
      <c r="I15" s="39">
        <f>'[1]Appendix 1'!N56+'[2]Appendix 1'!N56+'[3]Appendix 1'!N56</f>
        <v>514</v>
      </c>
      <c r="J15" s="39">
        <f>'[3]Appendix 1'!P56</f>
        <v>13700</v>
      </c>
      <c r="K15" s="29">
        <f t="shared" si="3"/>
        <v>0</v>
      </c>
      <c r="L15" s="29">
        <f t="shared" si="4"/>
        <v>3.3618941722807243</v>
      </c>
      <c r="M15" s="29">
        <f t="shared" si="5"/>
        <v>7.0311989011707769</v>
      </c>
      <c r="N15" s="36">
        <f>VLOOKUP(C15,'[4]Appendix 1'!$C$7:$O$44,13,FALSE)</f>
        <v>7.12940543449018</v>
      </c>
    </row>
    <row r="16" spans="2:14" ht="15.75" x14ac:dyDescent="0.25">
      <c r="B16" s="28">
        <v>10</v>
      </c>
      <c r="C16" s="56" t="s">
        <v>68</v>
      </c>
      <c r="D16" s="60">
        <f>'[1]Appendix 1'!D57</f>
        <v>2374</v>
      </c>
      <c r="E16" s="39">
        <f>'[1]Appendix 1'!F57+'[2]Appendix 1'!F57+'[3]Appendix 1'!F57</f>
        <v>203</v>
      </c>
      <c r="F16" s="39">
        <f>'[1]Appendix 1'!H57+'[2]Appendix 1'!H57+'[3]Appendix 1'!H57</f>
        <v>321</v>
      </c>
      <c r="G16" s="39">
        <f>'[1]Appendix 1'!J57+'[2]Appendix 1'!J57+'[3]Appendix 1'!J57</f>
        <v>285</v>
      </c>
      <c r="H16" s="39">
        <f>'[1]Appendix 1'!L57+'[2]Appendix 1'!L57+'[3]Appendix 1'!L57</f>
        <v>0</v>
      </c>
      <c r="I16" s="39">
        <f>'[1]Appendix 1'!N57+'[2]Appendix 1'!N57+'[3]Appendix 1'!N57</f>
        <v>0</v>
      </c>
      <c r="J16" s="39">
        <f>'[3]Appendix 1'!P57</f>
        <v>2292</v>
      </c>
      <c r="K16" s="29">
        <f t="shared" si="3"/>
        <v>0</v>
      </c>
      <c r="L16" s="29">
        <f t="shared" si="4"/>
        <v>0</v>
      </c>
      <c r="M16" s="29">
        <f t="shared" si="5"/>
        <v>11.059371362048893</v>
      </c>
      <c r="N16" s="36">
        <f>VLOOKUP(C16,'[4]Appendix 1'!$C$7:$O$44,13,FALSE)</f>
        <v>1.6570008285004143</v>
      </c>
    </row>
    <row r="17" spans="2:14" ht="15.75" x14ac:dyDescent="0.25">
      <c r="B17" s="28">
        <v>11</v>
      </c>
      <c r="C17" s="56" t="s">
        <v>16</v>
      </c>
      <c r="D17" s="60">
        <f>'[1]Appendix 1'!D58</f>
        <v>2496</v>
      </c>
      <c r="E17" s="39">
        <f>'[1]Appendix 1'!F58+'[2]Appendix 1'!F58+'[3]Appendix 1'!F58</f>
        <v>1152</v>
      </c>
      <c r="F17" s="39">
        <f>'[1]Appendix 1'!H58+'[2]Appendix 1'!H58+'[3]Appendix 1'!H58</f>
        <v>0</v>
      </c>
      <c r="G17" s="39">
        <f>'[1]Appendix 1'!J58+'[2]Appendix 1'!J58+'[3]Appendix 1'!J58</f>
        <v>250</v>
      </c>
      <c r="H17" s="39">
        <f>'[1]Appendix 1'!L58+'[2]Appendix 1'!L58+'[3]Appendix 1'!L58</f>
        <v>0</v>
      </c>
      <c r="I17" s="39">
        <f>'[1]Appendix 1'!N58+'[2]Appendix 1'!N58+'[3]Appendix 1'!N58</f>
        <v>881</v>
      </c>
      <c r="J17" s="39">
        <f>'[3]Appendix 1'!P58</f>
        <v>2517</v>
      </c>
      <c r="K17" s="29">
        <f t="shared" si="3"/>
        <v>0</v>
      </c>
      <c r="L17" s="29">
        <f t="shared" si="4"/>
        <v>24.150219298245617</v>
      </c>
      <c r="M17" s="29">
        <f t="shared" si="5"/>
        <v>6.8530701754385968</v>
      </c>
      <c r="N17" s="36">
        <f>VLOOKUP(C17,'[4]Appendix 1'!$C$7:$O$44,13,FALSE)</f>
        <v>6.6219369894982494</v>
      </c>
    </row>
    <row r="18" spans="2:14" ht="15.75" x14ac:dyDescent="0.25">
      <c r="B18" s="28">
        <v>12</v>
      </c>
      <c r="C18" s="56" t="s">
        <v>72</v>
      </c>
      <c r="D18" s="60">
        <f>'[1]Appendix 1'!D59</f>
        <v>7017</v>
      </c>
      <c r="E18" s="39">
        <f>'[1]Appendix 1'!F59+'[2]Appendix 1'!F59+'[3]Appendix 1'!F59</f>
        <v>467</v>
      </c>
      <c r="F18" s="39">
        <f>'[1]Appendix 1'!H59+'[2]Appendix 1'!H59+'[3]Appendix 1'!H59</f>
        <v>0</v>
      </c>
      <c r="G18" s="39">
        <f>'[1]Appendix 1'!J59+'[2]Appendix 1'!J59+'[3]Appendix 1'!J59</f>
        <v>208</v>
      </c>
      <c r="H18" s="39">
        <f>'[1]Appendix 1'!L59+'[2]Appendix 1'!L59+'[3]Appendix 1'!L59</f>
        <v>2</v>
      </c>
      <c r="I18" s="39">
        <f>'[1]Appendix 1'!N59+'[2]Appendix 1'!N59+'[3]Appendix 1'!N59</f>
        <v>0</v>
      </c>
      <c r="J18" s="39">
        <f>'[3]Appendix 1'!P59</f>
        <v>7274</v>
      </c>
      <c r="K18" s="29">
        <f t="shared" si="3"/>
        <v>2.6723677177979688E-2</v>
      </c>
      <c r="L18" s="29">
        <f t="shared" si="4"/>
        <v>0</v>
      </c>
      <c r="M18" s="29">
        <f t="shared" si="5"/>
        <v>2.779262426509888</v>
      </c>
      <c r="N18" s="36">
        <f>VLOOKUP(C18,'[4]Appendix 1'!$C$7:$O$44,13,FALSE)</f>
        <v>2.5687309080810885</v>
      </c>
    </row>
    <row r="19" spans="2:14" ht="15.75" x14ac:dyDescent="0.25">
      <c r="B19" s="28">
        <v>13</v>
      </c>
      <c r="C19" s="56" t="s">
        <v>48</v>
      </c>
      <c r="D19" s="60">
        <f>'[1]Appendix 1'!D60</f>
        <v>5740</v>
      </c>
      <c r="E19" s="39">
        <f>'[1]Appendix 1'!F60+'[2]Appendix 1'!F60+'[3]Appendix 1'!F60</f>
        <v>1859</v>
      </c>
      <c r="F19" s="39">
        <f>'[1]Appendix 1'!H60+'[2]Appendix 1'!H60+'[3]Appendix 1'!H60</f>
        <v>496</v>
      </c>
      <c r="G19" s="39">
        <f>'[1]Appendix 1'!J60+'[2]Appendix 1'!J60+'[3]Appendix 1'!J60</f>
        <v>1129</v>
      </c>
      <c r="H19" s="39">
        <f>'[1]Appendix 1'!L60+'[2]Appendix 1'!L60+'[3]Appendix 1'!L60</f>
        <v>0</v>
      </c>
      <c r="I19" s="39">
        <f>'[1]Appendix 1'!N60+'[2]Appendix 1'!N60+'[3]Appendix 1'!N60</f>
        <v>0</v>
      </c>
      <c r="J19" s="39">
        <f>'[3]Appendix 1'!P60</f>
        <v>6470</v>
      </c>
      <c r="K19" s="29">
        <f t="shared" si="3"/>
        <v>0</v>
      </c>
      <c r="L19" s="29">
        <f t="shared" si="4"/>
        <v>0</v>
      </c>
      <c r="M19" s="29">
        <f t="shared" si="5"/>
        <v>14.857218055007237</v>
      </c>
      <c r="N19" s="36">
        <f>VLOOKUP(C19,'[4]Appendix 1'!$C$7:$O$44,13,FALSE)</f>
        <v>11.799047472730066</v>
      </c>
    </row>
    <row r="20" spans="2:14" ht="15.75" x14ac:dyDescent="0.25">
      <c r="B20" s="28">
        <v>14</v>
      </c>
      <c r="C20" s="56" t="s">
        <v>56</v>
      </c>
      <c r="D20" s="60">
        <f>'[1]Appendix 1'!D61</f>
        <v>3897</v>
      </c>
      <c r="E20" s="39">
        <f>'[1]Appendix 1'!F61+'[2]Appendix 1'!F61+'[3]Appendix 1'!F61</f>
        <v>572</v>
      </c>
      <c r="F20" s="39">
        <f>'[1]Appendix 1'!H61+'[2]Appendix 1'!H61+'[3]Appendix 1'!H61</f>
        <v>1090</v>
      </c>
      <c r="G20" s="39">
        <f>'[1]Appendix 1'!J61+'[2]Appendix 1'!J61+'[3]Appendix 1'!J61</f>
        <v>255</v>
      </c>
      <c r="H20" s="39">
        <f>'[1]Appendix 1'!L61+'[2]Appendix 1'!L61+'[3]Appendix 1'!L61</f>
        <v>33</v>
      </c>
      <c r="I20" s="39">
        <f>'[1]Appendix 1'!N61+'[2]Appendix 1'!N61+'[3]Appendix 1'!N61</f>
        <v>330</v>
      </c>
      <c r="J20" s="39">
        <f>'[3]Appendix 1'!P61</f>
        <v>3851</v>
      </c>
      <c r="K20" s="29">
        <f t="shared" si="3"/>
        <v>0.73842022823897968</v>
      </c>
      <c r="L20" s="29">
        <f t="shared" si="4"/>
        <v>7.3842022823897953</v>
      </c>
      <c r="M20" s="29">
        <f t="shared" si="5"/>
        <v>5.70597449093757</v>
      </c>
      <c r="N20" s="36">
        <f>VLOOKUP(C20,'[4]Appendix 1'!$C$7:$O$44,13,FALSE)</f>
        <v>6.5181322588291071</v>
      </c>
    </row>
    <row r="21" spans="2:14" ht="15.75" x14ac:dyDescent="0.25">
      <c r="B21" s="28">
        <v>15</v>
      </c>
      <c r="C21" s="56" t="s">
        <v>71</v>
      </c>
      <c r="D21" s="60">
        <f>'[1]Appendix 1'!D62</f>
        <v>11203</v>
      </c>
      <c r="E21" s="39">
        <f>'[1]Appendix 1'!F62+'[2]Appendix 1'!F62+'[3]Appendix 1'!F62</f>
        <v>1756</v>
      </c>
      <c r="F21" s="39">
        <f>'[1]Appendix 1'!H62+'[2]Appendix 1'!H62+'[3]Appendix 1'!H62</f>
        <v>2704</v>
      </c>
      <c r="G21" s="39">
        <f>'[1]Appendix 1'!J62+'[2]Appendix 1'!J62+'[3]Appendix 1'!J62</f>
        <v>357</v>
      </c>
      <c r="H21" s="39">
        <f>'[1]Appendix 1'!L62+'[2]Appendix 1'!L62+'[3]Appendix 1'!L62</f>
        <v>0</v>
      </c>
      <c r="I21" s="39">
        <f>'[1]Appendix 1'!N62+'[2]Appendix 1'!N62+'[3]Appendix 1'!N62</f>
        <v>0</v>
      </c>
      <c r="J21" s="39">
        <f>'[3]Appendix 1'!P62</f>
        <v>12602</v>
      </c>
      <c r="K21" s="29">
        <f t="shared" si="3"/>
        <v>0</v>
      </c>
      <c r="L21" s="29">
        <f t="shared" si="4"/>
        <v>0</v>
      </c>
      <c r="M21" s="29">
        <f t="shared" si="5"/>
        <v>2.754842194613782</v>
      </c>
      <c r="N21" s="36">
        <f>VLOOKUP(C21,'[4]Appendix 1'!$C$7:$O$44,13,FALSE)</f>
        <v>3.6160137752905728</v>
      </c>
    </row>
    <row r="22" spans="2:14" ht="15.75" x14ac:dyDescent="0.25">
      <c r="B22" s="28">
        <v>16</v>
      </c>
      <c r="C22" s="56" t="s">
        <v>50</v>
      </c>
      <c r="D22" s="60">
        <f>'[1]Appendix 1'!D63</f>
        <v>984</v>
      </c>
      <c r="E22" s="39">
        <f>'[1]Appendix 1'!F63+'[2]Appendix 1'!F63+'[3]Appendix 1'!F63</f>
        <v>233</v>
      </c>
      <c r="F22" s="39">
        <f>'[1]Appendix 1'!H63+'[2]Appendix 1'!H63+'[3]Appendix 1'!H63</f>
        <v>434</v>
      </c>
      <c r="G22" s="39">
        <f>'[1]Appendix 1'!J63+'[2]Appendix 1'!J63+'[3]Appendix 1'!J63</f>
        <v>254</v>
      </c>
      <c r="H22" s="39">
        <f>'[1]Appendix 1'!L63+'[2]Appendix 1'!L63+'[3]Appendix 1'!L63</f>
        <v>0</v>
      </c>
      <c r="I22" s="39">
        <f>'[1]Appendix 1'!N63+'[2]Appendix 1'!N63+'[3]Appendix 1'!N63</f>
        <v>186</v>
      </c>
      <c r="J22" s="39">
        <f>'[3]Appendix 1'!P63</f>
        <v>777</v>
      </c>
      <c r="K22" s="29">
        <f t="shared" si="3"/>
        <v>0</v>
      </c>
      <c r="L22" s="29">
        <f t="shared" si="4"/>
        <v>15.283483976992605</v>
      </c>
      <c r="M22" s="29">
        <f t="shared" si="5"/>
        <v>20.870994248151192</v>
      </c>
      <c r="N22" s="36">
        <f>VLOOKUP(C22,'[4]Appendix 1'!$C$7:$O$44,13,FALSE)</f>
        <v>9.9181073703366689</v>
      </c>
    </row>
    <row r="23" spans="2:14" ht="15.75" x14ac:dyDescent="0.25">
      <c r="B23" s="28">
        <v>17</v>
      </c>
      <c r="C23" s="56" t="s">
        <v>57</v>
      </c>
      <c r="D23" s="60">
        <f>'[1]Appendix 1'!D64</f>
        <v>5297</v>
      </c>
      <c r="E23" s="39">
        <f>'[1]Appendix 1'!F64+'[2]Appendix 1'!F64+'[3]Appendix 1'!F64</f>
        <v>371</v>
      </c>
      <c r="F23" s="39">
        <f>'[1]Appendix 1'!H64+'[2]Appendix 1'!H64+'[3]Appendix 1'!H64</f>
        <v>810</v>
      </c>
      <c r="G23" s="39">
        <f>'[1]Appendix 1'!J64+'[2]Appendix 1'!J64+'[3]Appendix 1'!J64</f>
        <v>637</v>
      </c>
      <c r="H23" s="39">
        <f>'[1]Appendix 1'!L64+'[2]Appendix 1'!L64+'[3]Appendix 1'!L64</f>
        <v>0</v>
      </c>
      <c r="I23" s="39">
        <f>'[1]Appendix 1'!N64+'[2]Appendix 1'!N64+'[3]Appendix 1'!N64</f>
        <v>0</v>
      </c>
      <c r="J23" s="39">
        <f>'[3]Appendix 1'!P64</f>
        <v>5031</v>
      </c>
      <c r="K23" s="29">
        <f t="shared" si="3"/>
        <v>0</v>
      </c>
      <c r="L23" s="29">
        <f t="shared" si="4"/>
        <v>0</v>
      </c>
      <c r="M23" s="29">
        <f t="shared" si="5"/>
        <v>11.238532110091743</v>
      </c>
      <c r="N23" s="36">
        <f>VLOOKUP(C23,'[4]Appendix 1'!$C$7:$O$44,13,FALSE)</f>
        <v>10.18989487962021</v>
      </c>
    </row>
    <row r="24" spans="2:14" ht="15.75" x14ac:dyDescent="0.25">
      <c r="B24" s="28">
        <v>18</v>
      </c>
      <c r="C24" s="56" t="s">
        <v>59</v>
      </c>
      <c r="D24" s="60">
        <f>'[1]Appendix 1'!D65</f>
        <v>2222</v>
      </c>
      <c r="E24" s="39">
        <f>'[1]Appendix 1'!F65+'[2]Appendix 1'!F65+'[3]Appendix 1'!F65</f>
        <v>125</v>
      </c>
      <c r="F24" s="39">
        <f>'[1]Appendix 1'!H65+'[2]Appendix 1'!H65+'[3]Appendix 1'!H65</f>
        <v>278</v>
      </c>
      <c r="G24" s="39">
        <f>'[1]Appendix 1'!J65+'[2]Appendix 1'!J65+'[3]Appendix 1'!J65</f>
        <v>126</v>
      </c>
      <c r="H24" s="39">
        <f>'[1]Appendix 1'!L65+'[2]Appendix 1'!L65+'[3]Appendix 1'!L65</f>
        <v>0</v>
      </c>
      <c r="I24" s="39">
        <f>'[1]Appendix 1'!N65+'[2]Appendix 1'!N65+'[3]Appendix 1'!N65</f>
        <v>40</v>
      </c>
      <c r="J24" s="39">
        <f>'[3]Appendix 1'!P65</f>
        <v>2181</v>
      </c>
      <c r="K24" s="29">
        <f t="shared" si="3"/>
        <v>0</v>
      </c>
      <c r="L24" s="29">
        <f t="shared" si="4"/>
        <v>1.7043033659991478</v>
      </c>
      <c r="M24" s="29">
        <f t="shared" si="5"/>
        <v>5.3685556028973158</v>
      </c>
      <c r="N24" s="36">
        <f>VLOOKUP(C24,'[4]Appendix 1'!$C$7:$O$44,13,FALSE)</f>
        <v>9.1485148514851478</v>
      </c>
    </row>
    <row r="25" spans="2:14" ht="15.75" x14ac:dyDescent="0.25">
      <c r="B25" s="28">
        <v>19</v>
      </c>
      <c r="C25" s="57" t="s">
        <v>17</v>
      </c>
      <c r="D25" s="60">
        <f>'[1]Appendix 1'!D66</f>
        <v>6760</v>
      </c>
      <c r="E25" s="39">
        <f>'[1]Appendix 1'!F66+'[2]Appendix 1'!F66+'[3]Appendix 1'!F66</f>
        <v>533</v>
      </c>
      <c r="F25" s="39">
        <f>'[1]Appendix 1'!H66+'[2]Appendix 1'!H66+'[3]Appendix 1'!H66</f>
        <v>0</v>
      </c>
      <c r="G25" s="39">
        <f>'[1]Appendix 1'!J66+'[2]Appendix 1'!J66+'[3]Appendix 1'!J66</f>
        <v>803</v>
      </c>
      <c r="H25" s="39">
        <f>'[1]Appendix 1'!L66+'[2]Appendix 1'!L66+'[3]Appendix 1'!L66</f>
        <v>0</v>
      </c>
      <c r="I25" s="39">
        <f>'[1]Appendix 1'!N66+'[2]Appendix 1'!N66+'[3]Appendix 1'!N66</f>
        <v>0</v>
      </c>
      <c r="J25" s="39">
        <f>'[3]Appendix 1'!P66</f>
        <v>6490</v>
      </c>
      <c r="K25" s="29">
        <f t="shared" si="3"/>
        <v>0</v>
      </c>
      <c r="L25" s="29">
        <f t="shared" si="4"/>
        <v>0</v>
      </c>
      <c r="M25" s="29">
        <f t="shared" si="5"/>
        <v>11.010558069381599</v>
      </c>
      <c r="N25" s="36">
        <f>VLOOKUP(C25,'[4]Appendix 1'!$C$7:$O$44,13,FALSE)</f>
        <v>4.0862656072644725</v>
      </c>
    </row>
    <row r="26" spans="2:14" ht="15.75" x14ac:dyDescent="0.25">
      <c r="B26" s="28">
        <v>20</v>
      </c>
      <c r="C26" s="56" t="s">
        <v>70</v>
      </c>
      <c r="D26" s="60">
        <f>'[1]Appendix 1'!D67</f>
        <v>2952</v>
      </c>
      <c r="E26" s="39">
        <f>'[1]Appendix 1'!F67+'[2]Appendix 1'!F67+'[3]Appendix 1'!F67</f>
        <v>427</v>
      </c>
      <c r="F26" s="39">
        <f>'[1]Appendix 1'!H67+'[2]Appendix 1'!H67+'[3]Appendix 1'!H67</f>
        <v>230</v>
      </c>
      <c r="G26" s="39">
        <f>'[1]Appendix 1'!J67+'[2]Appendix 1'!J67+'[3]Appendix 1'!J67</f>
        <v>150</v>
      </c>
      <c r="H26" s="39">
        <f>'[1]Appendix 1'!L67+'[2]Appendix 1'!L67+'[3]Appendix 1'!L67</f>
        <v>70</v>
      </c>
      <c r="I26" s="39">
        <f>'[1]Appendix 1'!N67+'[2]Appendix 1'!N67+'[3]Appendix 1'!N67</f>
        <v>63</v>
      </c>
      <c r="J26" s="39">
        <f>'[3]Appendix 1'!P67</f>
        <v>3096</v>
      </c>
      <c r="K26" s="29">
        <f t="shared" si="3"/>
        <v>2.0716188221367267</v>
      </c>
      <c r="L26" s="29">
        <f t="shared" si="4"/>
        <v>1.8644569399230542</v>
      </c>
      <c r="M26" s="29">
        <f t="shared" si="5"/>
        <v>4.4391831902929866</v>
      </c>
      <c r="N26" s="36">
        <f>VLOOKUP(C26,'[4]Appendix 1'!$C$7:$O$44,13,FALSE)</f>
        <v>4.8871017630683582</v>
      </c>
    </row>
    <row r="27" spans="2:14" ht="15.75" x14ac:dyDescent="0.25">
      <c r="B27" s="28">
        <v>21</v>
      </c>
      <c r="C27" s="56" t="s">
        <v>47</v>
      </c>
      <c r="D27" s="60">
        <f>'[1]Appendix 1'!D68</f>
        <v>337</v>
      </c>
      <c r="E27" s="39">
        <f>'[1]Appendix 1'!F68+'[2]Appendix 1'!F68+'[3]Appendix 1'!F68</f>
        <v>477</v>
      </c>
      <c r="F27" s="39">
        <f>'[1]Appendix 1'!H68+'[2]Appendix 1'!H68+'[3]Appendix 1'!H68</f>
        <v>17</v>
      </c>
      <c r="G27" s="39">
        <f>'[1]Appendix 1'!J68+'[2]Appendix 1'!J68+'[3]Appendix 1'!J68</f>
        <v>607</v>
      </c>
      <c r="H27" s="39">
        <f>'[1]Appendix 1'!L68+'[2]Appendix 1'!L68+'[3]Appendix 1'!L68</f>
        <v>0</v>
      </c>
      <c r="I27" s="39">
        <f>'[1]Appendix 1'!N68+'[2]Appendix 1'!N68+'[3]Appendix 1'!N68</f>
        <v>0</v>
      </c>
      <c r="J27" s="39">
        <f>'[3]Appendix 1'!P68</f>
        <v>207</v>
      </c>
      <c r="K27" s="29">
        <f t="shared" si="3"/>
        <v>0</v>
      </c>
      <c r="L27" s="29">
        <f t="shared" si="4"/>
        <v>0</v>
      </c>
      <c r="M27" s="29">
        <f t="shared" si="5"/>
        <v>74.570024570024572</v>
      </c>
      <c r="N27" s="36">
        <f>VLOOKUP(C27,'[4]Appendix 1'!$C$7:$O$44,13,FALSE)</f>
        <v>56.031128404669261</v>
      </c>
    </row>
    <row r="28" spans="2:14" ht="15.75" x14ac:dyDescent="0.25">
      <c r="B28" s="28">
        <v>22</v>
      </c>
      <c r="C28" s="56" t="s">
        <v>51</v>
      </c>
      <c r="D28" s="60">
        <f>'[1]Appendix 1'!D69</f>
        <v>2046</v>
      </c>
      <c r="E28" s="39">
        <f>'[1]Appendix 1'!F69+'[2]Appendix 1'!F69+'[3]Appendix 1'!F69</f>
        <v>577</v>
      </c>
      <c r="F28" s="39">
        <f>'[1]Appendix 1'!H69+'[2]Appendix 1'!H69+'[3]Appendix 1'!H69</f>
        <v>0</v>
      </c>
      <c r="G28" s="39">
        <f>'[1]Appendix 1'!J69+'[2]Appendix 1'!J69+'[3]Appendix 1'!J69</f>
        <v>907</v>
      </c>
      <c r="H28" s="39">
        <f>'[1]Appendix 1'!L69+'[2]Appendix 1'!L69+'[3]Appendix 1'!L69</f>
        <v>0</v>
      </c>
      <c r="I28" s="39">
        <f>'[1]Appendix 1'!N69+'[2]Appendix 1'!N69+'[3]Appendix 1'!N69</f>
        <v>0</v>
      </c>
      <c r="J28" s="39">
        <f>'[3]Appendix 1'!P69</f>
        <v>1716</v>
      </c>
      <c r="K28" s="29">
        <f t="shared" si="3"/>
        <v>0</v>
      </c>
      <c r="L28" s="29">
        <f t="shared" si="4"/>
        <v>0</v>
      </c>
      <c r="M28" s="29">
        <f t="shared" si="5"/>
        <v>34.578726648875332</v>
      </c>
      <c r="N28" s="36">
        <f>VLOOKUP(C28,'[4]Appendix 1'!$C$7:$O$44,13,FALSE)</f>
        <v>15.559224102352456</v>
      </c>
    </row>
    <row r="29" spans="2:14" ht="15.75" x14ac:dyDescent="0.25">
      <c r="B29" s="28">
        <v>23</v>
      </c>
      <c r="C29" s="57" t="s">
        <v>85</v>
      </c>
      <c r="D29" s="60">
        <f>'[1]Appendix 1'!D70</f>
        <v>5508</v>
      </c>
      <c r="E29" s="39">
        <f>'[1]Appendix 1'!F70+'[2]Appendix 1'!F70+'[3]Appendix 1'!F70</f>
        <v>273</v>
      </c>
      <c r="F29" s="39">
        <f>'[1]Appendix 1'!H70+'[2]Appendix 1'!H70+'[3]Appendix 1'!H70</f>
        <v>0</v>
      </c>
      <c r="G29" s="39">
        <f>'[1]Appendix 1'!J70+'[2]Appendix 1'!J70+'[3]Appendix 1'!J70</f>
        <v>128</v>
      </c>
      <c r="H29" s="39">
        <f>'[1]Appendix 1'!L70+'[2]Appendix 1'!L70+'[3]Appendix 1'!L70</f>
        <v>0</v>
      </c>
      <c r="I29" s="39">
        <f>'[1]Appendix 1'!N70+'[2]Appendix 1'!N70+'[3]Appendix 1'!N70</f>
        <v>19</v>
      </c>
      <c r="J29" s="39">
        <f>'[3]Appendix 1'!P70</f>
        <v>5634</v>
      </c>
      <c r="K29" s="29">
        <f t="shared" si="3"/>
        <v>0</v>
      </c>
      <c r="L29" s="29">
        <f t="shared" si="4"/>
        <v>0.32866286109669607</v>
      </c>
      <c r="M29" s="29">
        <f t="shared" si="5"/>
        <v>2.2141498010724789</v>
      </c>
      <c r="N29" s="36">
        <v>16.552197802197803</v>
      </c>
    </row>
    <row r="30" spans="2:14" ht="15.75" x14ac:dyDescent="0.25">
      <c r="B30" s="28">
        <v>24</v>
      </c>
      <c r="C30" s="56" t="s">
        <v>84</v>
      </c>
      <c r="D30" s="60">
        <f>'[1]Appendix 1'!D71</f>
        <v>760</v>
      </c>
      <c r="E30" s="39">
        <f>'[1]Appendix 1'!F71+'[2]Appendix 1'!F71+'[3]Appendix 1'!F71</f>
        <v>130</v>
      </c>
      <c r="F30" s="39">
        <f>'[1]Appendix 1'!H71+'[2]Appendix 1'!H71+'[3]Appendix 1'!H71</f>
        <v>0</v>
      </c>
      <c r="G30" s="39">
        <f>'[1]Appendix 1'!J71+'[2]Appendix 1'!J71+'[3]Appendix 1'!J71</f>
        <v>80</v>
      </c>
      <c r="H30" s="39">
        <f>'[1]Appendix 1'!L71+'[2]Appendix 1'!L71+'[3]Appendix 1'!L71</f>
        <v>0</v>
      </c>
      <c r="I30" s="39">
        <f>'[1]Appendix 1'!N71+'[2]Appendix 1'!N71+'[3]Appendix 1'!N71</f>
        <v>14</v>
      </c>
      <c r="J30" s="39">
        <f>'[3]Appendix 1'!P71</f>
        <v>796</v>
      </c>
      <c r="K30" s="29">
        <f t="shared" si="3"/>
        <v>0</v>
      </c>
      <c r="L30" s="29">
        <f t="shared" si="4"/>
        <v>1.5730337078651686</v>
      </c>
      <c r="M30" s="29">
        <f t="shared" si="5"/>
        <v>8.9887640449438209</v>
      </c>
      <c r="N30" s="36">
        <v>18.953211736716892</v>
      </c>
    </row>
    <row r="31" spans="2:14" ht="15.75" x14ac:dyDescent="0.25">
      <c r="B31" s="28">
        <v>25</v>
      </c>
      <c r="C31" s="56" t="s">
        <v>61</v>
      </c>
      <c r="D31" s="60">
        <f>'[1]Appendix 1'!D72</f>
        <v>3170</v>
      </c>
      <c r="E31" s="39">
        <f>'[1]Appendix 1'!F72+'[2]Appendix 1'!F72+'[3]Appendix 1'!F72</f>
        <v>330</v>
      </c>
      <c r="F31" s="39">
        <f>'[1]Appendix 1'!H72+'[2]Appendix 1'!H72+'[3]Appendix 1'!H72</f>
        <v>250</v>
      </c>
      <c r="G31" s="39">
        <f>'[1]Appendix 1'!J72+'[2]Appendix 1'!J72+'[3]Appendix 1'!J72</f>
        <v>245</v>
      </c>
      <c r="H31" s="39">
        <f>'[1]Appendix 1'!L72+'[2]Appendix 1'!L72+'[3]Appendix 1'!L72</f>
        <v>0</v>
      </c>
      <c r="I31" s="39">
        <f>'[1]Appendix 1'!N72+'[2]Appendix 1'!N72+'[3]Appendix 1'!N72</f>
        <v>229</v>
      </c>
      <c r="J31" s="39">
        <f>'[3]Appendix 1'!P72</f>
        <v>3026</v>
      </c>
      <c r="K31" s="29">
        <f t="shared" si="3"/>
        <v>0</v>
      </c>
      <c r="L31" s="29">
        <f t="shared" si="4"/>
        <v>6.5428571428571436</v>
      </c>
      <c r="M31" s="29">
        <f t="shared" si="5"/>
        <v>7.0000000000000009</v>
      </c>
      <c r="N31" s="36">
        <f>VLOOKUP(C31,'[4]Appendix 1'!$C$7:$O$44,13,FALSE)</f>
        <v>10.440771349862258</v>
      </c>
    </row>
    <row r="32" spans="2:14" ht="15.75" x14ac:dyDescent="0.25">
      <c r="B32" s="28">
        <v>26</v>
      </c>
      <c r="C32" s="56" t="s">
        <v>67</v>
      </c>
      <c r="D32" s="60">
        <f>'[1]Appendix 1'!D73</f>
        <v>2616</v>
      </c>
      <c r="E32" s="39">
        <f>'[1]Appendix 1'!F73+'[2]Appendix 1'!F73+'[3]Appendix 1'!F73</f>
        <v>62</v>
      </c>
      <c r="F32" s="39">
        <f>'[1]Appendix 1'!H73+'[2]Appendix 1'!H73+'[3]Appendix 1'!H73</f>
        <v>440</v>
      </c>
      <c r="G32" s="39">
        <f>'[1]Appendix 1'!J73+'[2]Appendix 1'!J73+'[3]Appendix 1'!J73</f>
        <v>93</v>
      </c>
      <c r="H32" s="39">
        <f>'[1]Appendix 1'!L73+'[2]Appendix 1'!L73+'[3]Appendix 1'!L73</f>
        <v>0</v>
      </c>
      <c r="I32" s="39">
        <f>'[1]Appendix 1'!N73+'[2]Appendix 1'!N73+'[3]Appendix 1'!N73</f>
        <v>11</v>
      </c>
      <c r="J32" s="39">
        <f>'[3]Appendix 1'!P73</f>
        <v>2574</v>
      </c>
      <c r="K32" s="29">
        <f t="shared" si="3"/>
        <v>0</v>
      </c>
      <c r="L32" s="29">
        <f t="shared" si="4"/>
        <v>0.41075429424943988</v>
      </c>
      <c r="M32" s="29">
        <f t="shared" si="5"/>
        <v>3.4727408513816282</v>
      </c>
      <c r="N32" s="36">
        <f>VLOOKUP(C32,'[4]Appendix 1'!$C$7:$O$44,13,FALSE)</f>
        <v>10.085470085470085</v>
      </c>
    </row>
    <row r="33" spans="1:14" ht="15.75" x14ac:dyDescent="0.25">
      <c r="B33" s="28">
        <v>27</v>
      </c>
      <c r="C33" s="56" t="s">
        <v>75</v>
      </c>
      <c r="D33" s="60">
        <f>'[1]Appendix 1'!D74</f>
        <v>17</v>
      </c>
      <c r="E33" s="39">
        <f>'[1]Appendix 1'!F74+'[2]Appendix 1'!F74+'[3]Appendix 1'!F74</f>
        <v>25</v>
      </c>
      <c r="F33" s="39">
        <f>'[1]Appendix 1'!H74+'[2]Appendix 1'!H74+'[3]Appendix 1'!H74</f>
        <v>62</v>
      </c>
      <c r="G33" s="39">
        <f>'[1]Appendix 1'!J74+'[2]Appendix 1'!J74+'[3]Appendix 1'!J74</f>
        <v>6</v>
      </c>
      <c r="H33" s="39">
        <f>'[1]Appendix 1'!L74+'[2]Appendix 1'!L74+'[3]Appendix 1'!L74</f>
        <v>0</v>
      </c>
      <c r="I33" s="39">
        <f>'[1]Appendix 1'!N74+'[2]Appendix 1'!N74+'[3]Appendix 1'!N74</f>
        <v>0</v>
      </c>
      <c r="J33" s="39">
        <f>'[3]Appendix 1'!P74</f>
        <v>36</v>
      </c>
      <c r="K33" s="29">
        <f t="shared" si="3"/>
        <v>0</v>
      </c>
      <c r="L33" s="29">
        <f t="shared" si="4"/>
        <v>0</v>
      </c>
      <c r="M33" s="29">
        <f t="shared" si="5"/>
        <v>14.285714285714285</v>
      </c>
      <c r="N33" s="36">
        <f>VLOOKUP(C33,'[4]Appendix 1'!$C$7:$O$44,13,FALSE)</f>
        <v>22.727272727272727</v>
      </c>
    </row>
    <row r="34" spans="1:14" ht="15.75" x14ac:dyDescent="0.25">
      <c r="B34" s="28">
        <v>28</v>
      </c>
      <c r="C34" s="57" t="s">
        <v>49</v>
      </c>
      <c r="D34" s="60">
        <f>'[1]Appendix 1'!D75</f>
        <v>88</v>
      </c>
      <c r="E34" s="39">
        <f>'[1]Appendix 1'!F75+'[2]Appendix 1'!F75+'[3]Appendix 1'!F75</f>
        <v>58</v>
      </c>
      <c r="F34" s="39">
        <f>'[1]Appendix 1'!H75+'[2]Appendix 1'!H75+'[3]Appendix 1'!H75</f>
        <v>0</v>
      </c>
      <c r="G34" s="39">
        <f>'[1]Appendix 1'!J75+'[2]Appendix 1'!J75+'[3]Appendix 1'!J75</f>
        <v>38</v>
      </c>
      <c r="H34" s="39">
        <f>'[1]Appendix 1'!L75+'[2]Appendix 1'!L75+'[3]Appendix 1'!L75</f>
        <v>0</v>
      </c>
      <c r="I34" s="39">
        <f>'[1]Appendix 1'!N75+'[2]Appendix 1'!N75+'[3]Appendix 1'!N75</f>
        <v>1</v>
      </c>
      <c r="J34" s="39">
        <f>'[3]Appendix 1'!P75</f>
        <v>107</v>
      </c>
      <c r="K34" s="29">
        <f t="shared" si="3"/>
        <v>0</v>
      </c>
      <c r="L34" s="29">
        <f t="shared" si="4"/>
        <v>0.68493150684931503</v>
      </c>
      <c r="M34" s="29">
        <f t="shared" si="5"/>
        <v>26.027397260273972</v>
      </c>
      <c r="N34" s="36">
        <f>VLOOKUP(C34,'[4]Appendix 1'!$C$7:$O$44,13,FALSE)</f>
        <v>15.384615384615385</v>
      </c>
    </row>
    <row r="35" spans="1:14" ht="15.75" x14ac:dyDescent="0.25">
      <c r="B35" s="28">
        <v>29</v>
      </c>
      <c r="C35" s="56" t="s">
        <v>66</v>
      </c>
      <c r="D35" s="60">
        <f>'[1]Appendix 1'!D76</f>
        <v>418</v>
      </c>
      <c r="E35" s="39">
        <f>'[1]Appendix 1'!F76+'[2]Appendix 1'!F76+'[3]Appendix 1'!F76</f>
        <v>60</v>
      </c>
      <c r="F35" s="39">
        <f>'[1]Appendix 1'!H76+'[2]Appendix 1'!H76+'[3]Appendix 1'!H76</f>
        <v>39</v>
      </c>
      <c r="G35" s="39">
        <f>'[1]Appendix 1'!J76+'[2]Appendix 1'!J76+'[3]Appendix 1'!J76</f>
        <v>20</v>
      </c>
      <c r="H35" s="39">
        <f>'[1]Appendix 1'!L76+'[2]Appendix 1'!L76+'[3]Appendix 1'!L76</f>
        <v>0</v>
      </c>
      <c r="I35" s="39">
        <f>'[1]Appendix 1'!N76+'[2]Appendix 1'!N76+'[3]Appendix 1'!N76</f>
        <v>8</v>
      </c>
      <c r="J35" s="39">
        <f>'[3]Appendix 1'!P76</f>
        <v>450</v>
      </c>
      <c r="K35" s="29">
        <f t="shared" si="3"/>
        <v>0</v>
      </c>
      <c r="L35" s="29">
        <f t="shared" si="4"/>
        <v>1.6736401673640167</v>
      </c>
      <c r="M35" s="29">
        <f t="shared" si="5"/>
        <v>4.1841004184100417</v>
      </c>
      <c r="N35" s="36">
        <f>VLOOKUP(C35,'[4]Appendix 1'!$C$7:$O$44,13,FALSE)</f>
        <v>2.7459954233409611</v>
      </c>
    </row>
    <row r="36" spans="1:14" ht="15.75" x14ac:dyDescent="0.25">
      <c r="B36" s="28">
        <v>30</v>
      </c>
      <c r="C36" s="56" t="s">
        <v>65</v>
      </c>
      <c r="D36" s="60">
        <f>'[1]Appendix 1'!D77</f>
        <v>844</v>
      </c>
      <c r="E36" s="39">
        <f>'[1]Appendix 1'!F77+'[2]Appendix 1'!F77+'[3]Appendix 1'!F77</f>
        <v>367</v>
      </c>
      <c r="F36" s="39">
        <f>'[1]Appendix 1'!H77+'[2]Appendix 1'!H77+'[3]Appendix 1'!H77</f>
        <v>0</v>
      </c>
      <c r="G36" s="39">
        <f>'[1]Appendix 1'!J77+'[2]Appendix 1'!J77+'[3]Appendix 1'!J77</f>
        <v>327</v>
      </c>
      <c r="H36" s="39">
        <f>'[1]Appendix 1'!L77+'[2]Appendix 1'!L77+'[3]Appendix 1'!L77</f>
        <v>0</v>
      </c>
      <c r="I36" s="39">
        <f>'[1]Appendix 1'!N77+'[2]Appendix 1'!N77+'[3]Appendix 1'!N77</f>
        <v>5</v>
      </c>
      <c r="J36" s="39">
        <f>'[3]Appendix 1'!P77</f>
        <v>879</v>
      </c>
      <c r="K36" s="29">
        <f t="shared" si="3"/>
        <v>0</v>
      </c>
      <c r="L36" s="29">
        <f t="shared" si="4"/>
        <v>0.41288191577208916</v>
      </c>
      <c r="M36" s="29">
        <f t="shared" si="5"/>
        <v>27.002477291494632</v>
      </c>
      <c r="N36" s="36">
        <f>VLOOKUP(C36,'[4]Appendix 1'!$C$7:$O$44,13,FALSE)</f>
        <v>15.700934579439252</v>
      </c>
    </row>
    <row r="37" spans="1:14" ht="15.75" x14ac:dyDescent="0.25">
      <c r="B37" s="28">
        <v>31</v>
      </c>
      <c r="C37" s="56" t="s">
        <v>18</v>
      </c>
      <c r="D37" s="60">
        <f>'[1]Appendix 1'!D78</f>
        <v>327</v>
      </c>
      <c r="E37" s="39">
        <f>'[1]Appendix 1'!F78+'[2]Appendix 1'!F78+'[3]Appendix 1'!F78</f>
        <v>10</v>
      </c>
      <c r="F37" s="39">
        <f>'[1]Appendix 1'!H78+'[2]Appendix 1'!H78+'[3]Appendix 1'!H78</f>
        <v>75</v>
      </c>
      <c r="G37" s="39">
        <f>'[1]Appendix 1'!J78+'[2]Appendix 1'!J78+'[3]Appendix 1'!J78</f>
        <v>56</v>
      </c>
      <c r="H37" s="39">
        <f>'[1]Appendix 1'!L78+'[2]Appendix 1'!L78+'[3]Appendix 1'!L78</f>
        <v>0</v>
      </c>
      <c r="I37" s="39">
        <f>'[1]Appendix 1'!N78+'[2]Appendix 1'!N78+'[3]Appendix 1'!N78</f>
        <v>23</v>
      </c>
      <c r="J37" s="39">
        <f>'[3]Appendix 1'!P78</f>
        <v>258</v>
      </c>
      <c r="K37" s="29">
        <f t="shared" si="3"/>
        <v>0</v>
      </c>
      <c r="L37" s="29">
        <f t="shared" si="4"/>
        <v>6.8249258160237387</v>
      </c>
      <c r="M37" s="29">
        <f t="shared" si="5"/>
        <v>16.61721068249258</v>
      </c>
      <c r="N37" s="36">
        <f>VLOOKUP(C37,'[4]Appendix 1'!$C$7:$O$44,13,FALSE)</f>
        <v>3.943661971830986</v>
      </c>
    </row>
    <row r="38" spans="1:14" ht="15.75" x14ac:dyDescent="0.25">
      <c r="B38" s="28">
        <v>32</v>
      </c>
      <c r="C38" s="56" t="s">
        <v>73</v>
      </c>
      <c r="D38" s="60">
        <f>'[1]Appendix 1'!D79</f>
        <v>1606</v>
      </c>
      <c r="E38" s="39">
        <f>'[1]Appendix 1'!F79+'[2]Appendix 1'!F79+'[3]Appendix 1'!F79</f>
        <v>128</v>
      </c>
      <c r="F38" s="39">
        <f>'[1]Appendix 1'!H79+'[2]Appendix 1'!H79+'[3]Appendix 1'!H79</f>
        <v>55</v>
      </c>
      <c r="G38" s="39">
        <f>'[1]Appendix 1'!J79+'[2]Appendix 1'!J79+'[3]Appendix 1'!J79</f>
        <v>54</v>
      </c>
      <c r="H38" s="39">
        <f>'[1]Appendix 1'!L79+'[2]Appendix 1'!L79+'[3]Appendix 1'!L79</f>
        <v>0</v>
      </c>
      <c r="I38" s="39">
        <f>'[1]Appendix 1'!N79+'[2]Appendix 1'!N79+'[3]Appendix 1'!N79</f>
        <v>107</v>
      </c>
      <c r="J38" s="39">
        <f>'[3]Appendix 1'!P79</f>
        <v>1573</v>
      </c>
      <c r="K38" s="29">
        <f t="shared" si="3"/>
        <v>0</v>
      </c>
      <c r="L38" s="29">
        <f t="shared" si="4"/>
        <v>6.1707035755478659</v>
      </c>
      <c r="M38" s="29">
        <f t="shared" si="5"/>
        <v>3.1141868512110724</v>
      </c>
      <c r="N38" s="36">
        <f>VLOOKUP(C38,'[4]Appendix 1'!$C$7:$O$44,13,FALSE)</f>
        <v>1.5058561070831009</v>
      </c>
    </row>
    <row r="39" spans="1:14" ht="15.75" x14ac:dyDescent="0.25">
      <c r="B39" s="28">
        <v>33</v>
      </c>
      <c r="C39" s="56" t="s">
        <v>53</v>
      </c>
      <c r="D39" s="60">
        <f>'[1]Appendix 1'!D80</f>
        <v>207</v>
      </c>
      <c r="E39" s="39">
        <f>'[1]Appendix 1'!F80+'[2]Appendix 1'!F80+'[3]Appendix 1'!F80</f>
        <v>85</v>
      </c>
      <c r="F39" s="39">
        <f>'[1]Appendix 1'!H80+'[2]Appendix 1'!H80+'[3]Appendix 1'!H80</f>
        <v>94</v>
      </c>
      <c r="G39" s="39">
        <f>'[1]Appendix 1'!J80+'[2]Appendix 1'!J80+'[3]Appendix 1'!J80</f>
        <v>123</v>
      </c>
      <c r="H39" s="39">
        <f>'[1]Appendix 1'!L80+'[2]Appendix 1'!L80+'[3]Appendix 1'!L80</f>
        <v>1</v>
      </c>
      <c r="I39" s="39">
        <f>'[1]Appendix 1'!N80+'[2]Appendix 1'!N80+'[3]Appendix 1'!N80</f>
        <v>32</v>
      </c>
      <c r="J39" s="39">
        <f>'[3]Appendix 1'!P80</f>
        <v>136</v>
      </c>
      <c r="K39" s="29">
        <f t="shared" si="3"/>
        <v>0.34246575342465752</v>
      </c>
      <c r="L39" s="29">
        <f t="shared" si="4"/>
        <v>10.95890410958904</v>
      </c>
      <c r="M39" s="29">
        <f t="shared" si="5"/>
        <v>42.12328767123288</v>
      </c>
      <c r="N39" s="36">
        <f>VLOOKUP(C39,'[4]Appendix 1'!$C$7:$O$44,13,FALSE)</f>
        <v>26.158940397350992</v>
      </c>
    </row>
    <row r="40" spans="1:14" ht="15.75" x14ac:dyDescent="0.25">
      <c r="B40" s="28">
        <v>34</v>
      </c>
      <c r="C40" s="57" t="s">
        <v>19</v>
      </c>
      <c r="D40" s="60">
        <f>'[1]Appendix 1'!D81</f>
        <v>4100</v>
      </c>
      <c r="E40" s="39">
        <f>'[1]Appendix 1'!F81+'[2]Appendix 1'!F81+'[3]Appendix 1'!F81</f>
        <v>235</v>
      </c>
      <c r="F40" s="39">
        <f>'[1]Appendix 1'!H81+'[2]Appendix 1'!H81+'[3]Appendix 1'!H81</f>
        <v>1404</v>
      </c>
      <c r="G40" s="39">
        <f>'[1]Appendix 1'!J81+'[2]Appendix 1'!J81+'[3]Appendix 1'!J81</f>
        <v>66</v>
      </c>
      <c r="H40" s="39">
        <f>'[1]Appendix 1'!L81+'[2]Appendix 1'!L81+'[3]Appendix 1'!L81</f>
        <v>0</v>
      </c>
      <c r="I40" s="39">
        <f>'[1]Appendix 1'!N81+'[2]Appendix 1'!N81+'[3]Appendix 1'!N81</f>
        <v>0</v>
      </c>
      <c r="J40" s="39">
        <f>'[3]Appendix 1'!P81</f>
        <v>4269</v>
      </c>
      <c r="K40" s="29">
        <f t="shared" si="3"/>
        <v>0</v>
      </c>
      <c r="L40" s="29">
        <f t="shared" si="4"/>
        <v>0</v>
      </c>
      <c r="M40" s="29">
        <f t="shared" si="5"/>
        <v>1.5224913494809689</v>
      </c>
      <c r="N40" s="36">
        <f>VLOOKUP(C40,'[4]Appendix 1'!$C$7:$O$44,13,FALSE)</f>
        <v>0.918318028032866</v>
      </c>
    </row>
    <row r="41" spans="1:14" ht="15.75" x14ac:dyDescent="0.25">
      <c r="B41" s="28">
        <v>35</v>
      </c>
      <c r="C41" s="57" t="s">
        <v>74</v>
      </c>
      <c r="D41" s="60">
        <f>'[1]Appendix 1'!D82</f>
        <v>2058</v>
      </c>
      <c r="E41" s="39">
        <f>'[1]Appendix 1'!F82+'[2]Appendix 1'!F82+'[3]Appendix 1'!F82</f>
        <v>56</v>
      </c>
      <c r="F41" s="39">
        <f>'[1]Appendix 1'!H82+'[2]Appendix 1'!H82+'[3]Appendix 1'!H82</f>
        <v>14</v>
      </c>
      <c r="G41" s="39">
        <f>'[1]Appendix 1'!J82+'[2]Appendix 1'!J82+'[3]Appendix 1'!J82</f>
        <v>3</v>
      </c>
      <c r="H41" s="39">
        <f>'[1]Appendix 1'!L82+'[2]Appendix 1'!L82+'[3]Appendix 1'!L82</f>
        <v>0</v>
      </c>
      <c r="I41" s="39">
        <f>'[1]Appendix 1'!N82+'[2]Appendix 1'!N82+'[3]Appendix 1'!N82</f>
        <v>1</v>
      </c>
      <c r="J41" s="39">
        <f>'[3]Appendix 1'!P82</f>
        <v>2110</v>
      </c>
      <c r="K41" s="29">
        <f t="shared" si="3"/>
        <v>0</v>
      </c>
      <c r="L41" s="29">
        <f t="shared" si="4"/>
        <v>4.730368968779565E-2</v>
      </c>
      <c r="M41" s="29">
        <f t="shared" si="5"/>
        <v>0.14191106906338694</v>
      </c>
      <c r="N41" s="36">
        <f>VLOOKUP(C41,'[4]Appendix 1'!$C$7:$O$44,13,FALSE)</f>
        <v>4.8567265662943171E-2</v>
      </c>
    </row>
    <row r="42" spans="1:14" ht="15.75" x14ac:dyDescent="0.25">
      <c r="B42" s="28">
        <v>36</v>
      </c>
      <c r="C42" s="57" t="s">
        <v>52</v>
      </c>
      <c r="D42" s="60">
        <f>'[1]Appendix 1'!D83</f>
        <v>2808</v>
      </c>
      <c r="E42" s="39">
        <f>'[1]Appendix 1'!F83+'[2]Appendix 1'!F83+'[3]Appendix 1'!F83</f>
        <v>820</v>
      </c>
      <c r="F42" s="39">
        <f>'[1]Appendix 1'!H83+'[2]Appendix 1'!H83+'[3]Appendix 1'!H83</f>
        <v>1611</v>
      </c>
      <c r="G42" s="39">
        <f>'[1]Appendix 1'!J83+'[2]Appendix 1'!J83+'[3]Appendix 1'!J83</f>
        <v>210</v>
      </c>
      <c r="H42" s="39">
        <f>'[1]Appendix 1'!L83+'[2]Appendix 1'!L83+'[3]Appendix 1'!L83</f>
        <v>6</v>
      </c>
      <c r="I42" s="39">
        <f>'[1]Appendix 1'!N83+'[2]Appendix 1'!N83+'[3]Appendix 1'!N83</f>
        <v>0</v>
      </c>
      <c r="J42" s="39">
        <f>'[3]Appendix 1'!P83</f>
        <v>3412</v>
      </c>
      <c r="K42" s="29">
        <f t="shared" si="3"/>
        <v>0.16538037486218302</v>
      </c>
      <c r="L42" s="29">
        <f t="shared" si="4"/>
        <v>0</v>
      </c>
      <c r="M42" s="29">
        <f t="shared" si="5"/>
        <v>5.7883131201764053</v>
      </c>
      <c r="N42" s="36">
        <f>VLOOKUP(C42,'[4]Appendix 1'!$C$7:$O$44,13,FALSE)</f>
        <v>15.273601924233313</v>
      </c>
    </row>
    <row r="43" spans="1:14" s="37" customFormat="1" ht="15.75" x14ac:dyDescent="0.25">
      <c r="A43" s="25"/>
      <c r="B43" s="30">
        <v>37</v>
      </c>
      <c r="C43" s="57" t="s">
        <v>76</v>
      </c>
      <c r="D43" s="60">
        <f>'[1]Appendix 1'!D84</f>
        <v>1360</v>
      </c>
      <c r="E43" s="39">
        <f>'[1]Appendix 1'!F84+'[2]Appendix 1'!F84+'[3]Appendix 1'!F84</f>
        <v>1169</v>
      </c>
      <c r="F43" s="39">
        <f>'[1]Appendix 1'!H84+'[2]Appendix 1'!H84+'[3]Appendix 1'!H84</f>
        <v>93</v>
      </c>
      <c r="G43" s="39">
        <f>'[1]Appendix 1'!J84+'[2]Appendix 1'!J84+'[3]Appendix 1'!J84</f>
        <v>200</v>
      </c>
      <c r="H43" s="39">
        <f>'[1]Appendix 1'!L84+'[2]Appendix 1'!L84+'[3]Appendix 1'!L84</f>
        <v>0</v>
      </c>
      <c r="I43" s="39">
        <f>'[1]Appendix 1'!N84+'[2]Appendix 1'!N84+'[3]Appendix 1'!N84</f>
        <v>0</v>
      </c>
      <c r="J43" s="39">
        <f>'[3]Appendix 1'!P84</f>
        <v>2329</v>
      </c>
      <c r="K43" s="29">
        <f t="shared" si="3"/>
        <v>0</v>
      </c>
      <c r="L43" s="29">
        <f t="shared" si="4"/>
        <v>0</v>
      </c>
      <c r="M43" s="29">
        <f t="shared" si="5"/>
        <v>7.9082641360221428</v>
      </c>
      <c r="N43" s="36"/>
    </row>
    <row r="44" spans="1:14" ht="16.5" thickBot="1" x14ac:dyDescent="0.3">
      <c r="B44" s="31"/>
      <c r="C44" s="58" t="s">
        <v>15</v>
      </c>
      <c r="D44" s="44">
        <f>SUM(D7:D43)</f>
        <v>132200</v>
      </c>
      <c r="E44" s="21">
        <f t="shared" ref="E44:J44" si="6">SUM(E7:E43)</f>
        <v>18179</v>
      </c>
      <c r="F44" s="21">
        <f t="shared" si="6"/>
        <v>14506</v>
      </c>
      <c r="G44" s="21">
        <f t="shared" si="6"/>
        <v>12318</v>
      </c>
      <c r="H44" s="21">
        <f t="shared" si="6"/>
        <v>112</v>
      </c>
      <c r="I44" s="21">
        <f t="shared" si="6"/>
        <v>2502</v>
      </c>
      <c r="J44" s="21">
        <f t="shared" si="6"/>
        <v>135448</v>
      </c>
      <c r="K44" s="32">
        <f t="shared" si="0"/>
        <v>7.4477989094294456E-2</v>
      </c>
      <c r="L44" s="22">
        <f t="shared" si="1"/>
        <v>1.6637850778028995</v>
      </c>
      <c r="M44" s="22">
        <f t="shared" si="2"/>
        <v>8.1912488362814209</v>
      </c>
      <c r="N44" s="33">
        <f>VLOOKUP(C44,'[4]Appendix 1'!$C$7:$O$44,13,FALSE)</f>
        <v>7.2301881513604256</v>
      </c>
    </row>
    <row r="46" spans="1:14" x14ac:dyDescent="0.25">
      <c r="E46" s="27"/>
      <c r="F46" s="27"/>
      <c r="G46" s="27"/>
      <c r="H46" s="27"/>
      <c r="I46" s="27"/>
    </row>
    <row r="47" spans="1:14" x14ac:dyDescent="0.25">
      <c r="D47" s="27"/>
      <c r="E47" s="27"/>
      <c r="F47" s="27"/>
      <c r="G47" s="27"/>
      <c r="H47" s="27"/>
      <c r="I47" s="27"/>
      <c r="J47" s="27"/>
    </row>
    <row r="48" spans="1:14" x14ac:dyDescent="0.25">
      <c r="D48" s="27"/>
      <c r="E48" s="27"/>
      <c r="F48" s="27"/>
      <c r="G48" s="27"/>
      <c r="H48" s="27"/>
      <c r="I48" s="27"/>
      <c r="J48" s="27"/>
    </row>
  </sheetData>
  <sheetProtection password="E931" sheet="1" objects="1" scenarios="1"/>
  <sortState ref="C8:C44">
    <sortCondition ref="C8:C44"/>
  </sortState>
  <mergeCells count="13">
    <mergeCell ref="M4:N4"/>
    <mergeCell ref="B3:N3"/>
    <mergeCell ref="B4:B6"/>
    <mergeCell ref="C4:C6"/>
    <mergeCell ref="D4:D5"/>
    <mergeCell ref="E4:E5"/>
    <mergeCell ref="F4:F5"/>
    <mergeCell ref="L4:L5"/>
    <mergeCell ref="G4:G5"/>
    <mergeCell ref="H4:H5"/>
    <mergeCell ref="I4:I5"/>
    <mergeCell ref="J4:J5"/>
    <mergeCell ref="K4:K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zoomScale="70" zoomScaleNormal="70" workbookViewId="0">
      <selection activeCell="C23" sqref="C23"/>
    </sheetView>
  </sheetViews>
  <sheetFormatPr defaultRowHeight="15" x14ac:dyDescent="0.25"/>
  <cols>
    <col min="1" max="1" width="13.42578125" style="25" customWidth="1"/>
    <col min="2" max="2" width="7.5703125" style="25" customWidth="1"/>
    <col min="3" max="3" width="49.85546875" style="25" customWidth="1"/>
    <col min="4" max="4" width="21.7109375" style="25" bestFit="1" customWidth="1"/>
    <col min="5" max="5" width="22.85546875" style="25" bestFit="1" customWidth="1"/>
    <col min="6" max="6" width="19.5703125" style="25" bestFit="1" customWidth="1"/>
    <col min="7" max="7" width="15.85546875" style="25" bestFit="1" customWidth="1"/>
    <col min="8" max="8" width="25.28515625" style="25" bestFit="1" customWidth="1"/>
    <col min="9" max="9" width="25.28515625" style="25" customWidth="1"/>
    <col min="10" max="10" width="20.28515625" style="25" customWidth="1"/>
    <col min="11" max="11" width="19.85546875" style="25" customWidth="1"/>
    <col min="12" max="12" width="17.42578125" style="25" customWidth="1"/>
    <col min="13" max="13" width="28.42578125" style="25" customWidth="1"/>
    <col min="14" max="14" width="16.7109375" style="25" customWidth="1"/>
    <col min="15" max="15" width="13.28515625" style="25" customWidth="1"/>
    <col min="16" max="16" width="12.85546875" style="25" bestFit="1" customWidth="1"/>
    <col min="17" max="17" width="12.42578125" style="25" customWidth="1"/>
    <col min="18" max="18" width="15.28515625" style="25" customWidth="1"/>
    <col min="19" max="19" width="19.7109375" style="25" customWidth="1"/>
    <col min="20" max="20" width="20.85546875" style="25" customWidth="1"/>
    <col min="21" max="16384" width="9.140625" style="25"/>
  </cols>
  <sheetData>
    <row r="2" spans="2:14" ht="15.75" thickBot="1" x14ac:dyDescent="0.3"/>
    <row r="3" spans="2:14" ht="25.5" customHeight="1" thickBot="1" x14ac:dyDescent="0.3">
      <c r="B3" s="78" t="s">
        <v>86</v>
      </c>
      <c r="C3" s="79"/>
      <c r="D3" s="79"/>
      <c r="E3" s="79"/>
      <c r="F3" s="79"/>
      <c r="G3" s="79"/>
      <c r="H3" s="79"/>
      <c r="I3" s="79"/>
      <c r="J3" s="79"/>
      <c r="K3" s="79"/>
      <c r="L3" s="79"/>
      <c r="M3" s="79"/>
      <c r="N3" s="80"/>
    </row>
    <row r="4" spans="2:14" ht="51.75" customHeight="1" x14ac:dyDescent="0.25">
      <c r="B4" s="81" t="s">
        <v>7</v>
      </c>
      <c r="C4" s="83" t="s">
        <v>8</v>
      </c>
      <c r="D4" s="85" t="s">
        <v>9</v>
      </c>
      <c r="E4" s="87" t="s">
        <v>10</v>
      </c>
      <c r="F4" s="89" t="s">
        <v>11</v>
      </c>
      <c r="G4" s="89" t="s">
        <v>12</v>
      </c>
      <c r="H4" s="89" t="s">
        <v>41</v>
      </c>
      <c r="I4" s="89" t="s">
        <v>42</v>
      </c>
      <c r="J4" s="89" t="s">
        <v>13</v>
      </c>
      <c r="K4" s="89" t="s">
        <v>79</v>
      </c>
      <c r="L4" s="87" t="s">
        <v>80</v>
      </c>
      <c r="M4" s="76" t="s">
        <v>81</v>
      </c>
      <c r="N4" s="77"/>
    </row>
    <row r="5" spans="2:14" ht="70.5" customHeight="1" x14ac:dyDescent="0.25">
      <c r="B5" s="81"/>
      <c r="C5" s="83"/>
      <c r="D5" s="86"/>
      <c r="E5" s="88"/>
      <c r="F5" s="83"/>
      <c r="G5" s="83"/>
      <c r="H5" s="83"/>
      <c r="I5" s="83"/>
      <c r="J5" s="83"/>
      <c r="K5" s="83"/>
      <c r="L5" s="83"/>
      <c r="M5" s="65" t="s">
        <v>88</v>
      </c>
      <c r="N5" s="34" t="s">
        <v>90</v>
      </c>
    </row>
    <row r="6" spans="2:14" ht="21" customHeight="1" thickBot="1" x14ac:dyDescent="0.3">
      <c r="B6" s="82"/>
      <c r="C6" s="84"/>
      <c r="D6" s="59">
        <v>-1</v>
      </c>
      <c r="E6" s="51">
        <v>-2</v>
      </c>
      <c r="F6" s="51">
        <v>-3</v>
      </c>
      <c r="G6" s="51">
        <v>-4</v>
      </c>
      <c r="H6" s="51">
        <v>-5</v>
      </c>
      <c r="I6" s="51">
        <v>-6</v>
      </c>
      <c r="J6" s="51">
        <v>-7</v>
      </c>
      <c r="K6" s="51">
        <v>-8</v>
      </c>
      <c r="L6" s="51">
        <v>-9</v>
      </c>
      <c r="M6" s="66">
        <v>-10</v>
      </c>
      <c r="N6" s="61">
        <v>-11</v>
      </c>
    </row>
    <row r="7" spans="2:14" ht="15.75" x14ac:dyDescent="0.25">
      <c r="B7" s="35">
        <v>1</v>
      </c>
      <c r="C7" s="55" t="s">
        <v>77</v>
      </c>
      <c r="D7" s="60">
        <f>'[1]Appendix 3'!D48</f>
        <v>17986</v>
      </c>
      <c r="E7" s="39">
        <f>'[1]Appendix 3'!F48+'[2]Appendix 3'!F48+'[3]Appendix 3'!F48</f>
        <v>89608</v>
      </c>
      <c r="F7" s="39">
        <f>'[1]Appendix 3'!H48+'[2]Appendix 3'!H48+'[3]Appendix 3'!H48</f>
        <v>3</v>
      </c>
      <c r="G7" s="39">
        <f>'[1]Appendix 3'!J48+'[2]Appendix 3'!J48+'[3]Appendix 3'!J48</f>
        <v>74372</v>
      </c>
      <c r="H7" s="39">
        <f>'[1]Appendix 3'!L48+'[2]Appendix 3'!L48+'[3]Appendix 3'!L48</f>
        <v>477</v>
      </c>
      <c r="I7" s="39">
        <f>'[1]Appendix 3'!N48+'[2]Appendix 3'!N48+'[3]Appendix 3'!N48</f>
        <v>5755</v>
      </c>
      <c r="J7" s="39">
        <f>'[3]Appendix 3'!P48</f>
        <v>26990</v>
      </c>
      <c r="K7" s="29">
        <f t="shared" ref="K7" si="0">IFERROR((H7/SUM($G7:$J7))*100,0)</f>
        <v>0.44333327137200962</v>
      </c>
      <c r="L7" s="29">
        <f t="shared" ref="L7" si="1">IFERROR((I7/SUM($G7:$J7))*100,0)</f>
        <v>5.3488112720040153</v>
      </c>
      <c r="M7" s="29">
        <f t="shared" ref="M7" si="2">IFERROR((G7/SUM($G7:$J7))*100,0)</f>
        <v>69.122813539788467</v>
      </c>
      <c r="N7" s="36">
        <f>VLOOKUP(C7,'[4]Appendix 2'!$C$7:$O$43,13,FALSE)</f>
        <v>85.764373620859359</v>
      </c>
    </row>
    <row r="8" spans="2:14" ht="15.75" x14ac:dyDescent="0.25">
      <c r="B8" s="28">
        <v>2</v>
      </c>
      <c r="C8" s="56" t="s">
        <v>54</v>
      </c>
      <c r="D8" s="60">
        <f>'[1]Appendix 3'!D49</f>
        <v>1764</v>
      </c>
      <c r="E8" s="39">
        <f>'[1]Appendix 3'!F49+'[2]Appendix 3'!F49+'[3]Appendix 3'!F49</f>
        <v>586</v>
      </c>
      <c r="F8" s="39">
        <f>'[1]Appendix 3'!H49+'[2]Appendix 3'!H49+'[3]Appendix 3'!H49</f>
        <v>350</v>
      </c>
      <c r="G8" s="39">
        <f>'[1]Appendix 3'!J49+'[2]Appendix 3'!J49+'[3]Appendix 3'!J49</f>
        <v>637</v>
      </c>
      <c r="H8" s="39">
        <f>'[1]Appendix 3'!L49+'[2]Appendix 3'!L49+'[3]Appendix 3'!L49</f>
        <v>0</v>
      </c>
      <c r="I8" s="39">
        <f>'[1]Appendix 3'!N49+'[2]Appendix 3'!N49+'[3]Appendix 3'!N49</f>
        <v>0</v>
      </c>
      <c r="J8" s="39">
        <f>'[3]Appendix 3'!P49</f>
        <v>1713</v>
      </c>
      <c r="K8" s="29">
        <f t="shared" ref="K8:K43" si="3">IFERROR((H8/SUM($G8:$J8))*100,0)</f>
        <v>0</v>
      </c>
      <c r="L8" s="29">
        <f t="shared" ref="L8:L43" si="4">IFERROR((I8/SUM($G8:$J8))*100,0)</f>
        <v>0</v>
      </c>
      <c r="M8" s="29">
        <f t="shared" ref="M8:M43" si="5">IFERROR((G8/SUM($G8:$J8))*100,0)</f>
        <v>27.106382978723403</v>
      </c>
      <c r="N8" s="36">
        <f>VLOOKUP(C8,'[4]Appendix 2'!$C$7:$O$43,13,FALSE)</f>
        <v>28.8135593220339</v>
      </c>
    </row>
    <row r="9" spans="2:14" ht="15.75" x14ac:dyDescent="0.25">
      <c r="B9" s="28">
        <v>3</v>
      </c>
      <c r="C9" s="56" t="s">
        <v>58</v>
      </c>
      <c r="D9" s="60">
        <f>'[1]Appendix 3'!D50</f>
        <v>1465</v>
      </c>
      <c r="E9" s="39">
        <f>'[1]Appendix 3'!F50+'[2]Appendix 3'!F50+'[3]Appendix 3'!F50</f>
        <v>1300</v>
      </c>
      <c r="F9" s="39">
        <f>'[1]Appendix 3'!H50+'[2]Appendix 3'!H50+'[3]Appendix 3'!H50</f>
        <v>371</v>
      </c>
      <c r="G9" s="39">
        <f>'[1]Appendix 3'!J50+'[2]Appendix 3'!J50+'[3]Appendix 3'!J50</f>
        <v>1280</v>
      </c>
      <c r="H9" s="39">
        <f>'[1]Appendix 3'!L50+'[2]Appendix 3'!L50+'[3]Appendix 3'!L50</f>
        <v>0</v>
      </c>
      <c r="I9" s="39">
        <f>'[1]Appendix 3'!N50+'[2]Appendix 3'!N50+'[3]Appendix 3'!N50</f>
        <v>91</v>
      </c>
      <c r="J9" s="39">
        <f>'[3]Appendix 3'!P50</f>
        <v>1394</v>
      </c>
      <c r="K9" s="29">
        <f t="shared" si="3"/>
        <v>0</v>
      </c>
      <c r="L9" s="29">
        <f t="shared" si="4"/>
        <v>3.2911392405063293</v>
      </c>
      <c r="M9" s="29">
        <f t="shared" si="5"/>
        <v>46.292947558770344</v>
      </c>
      <c r="N9" s="36">
        <f>VLOOKUP(C9,'[4]Appendix 2'!$C$7:$O$43,13,FALSE)</f>
        <v>43.146067415730336</v>
      </c>
    </row>
    <row r="10" spans="2:14" ht="15.75" x14ac:dyDescent="0.25">
      <c r="B10" s="28">
        <v>4</v>
      </c>
      <c r="C10" s="56" t="s">
        <v>55</v>
      </c>
      <c r="D10" s="60">
        <f>'[1]Appendix 3'!D51</f>
        <v>205</v>
      </c>
      <c r="E10" s="39">
        <f>'[1]Appendix 3'!F51+'[2]Appendix 3'!F51+'[3]Appendix 3'!F51</f>
        <v>184</v>
      </c>
      <c r="F10" s="39">
        <f>'[1]Appendix 3'!H51+'[2]Appendix 3'!H51+'[3]Appendix 3'!H51</f>
        <v>52</v>
      </c>
      <c r="G10" s="39">
        <f>'[1]Appendix 3'!J51+'[2]Appendix 3'!J51+'[3]Appendix 3'!J51</f>
        <v>113</v>
      </c>
      <c r="H10" s="39">
        <f>'[1]Appendix 3'!L51+'[2]Appendix 3'!L51+'[3]Appendix 3'!L51</f>
        <v>0</v>
      </c>
      <c r="I10" s="39">
        <f>'[1]Appendix 3'!N51+'[2]Appendix 3'!N51+'[3]Appendix 3'!N51</f>
        <v>0</v>
      </c>
      <c r="J10" s="39">
        <f>'[3]Appendix 3'!P51</f>
        <v>276</v>
      </c>
      <c r="K10" s="29">
        <f t="shared" si="3"/>
        <v>0</v>
      </c>
      <c r="L10" s="29">
        <f t="shared" si="4"/>
        <v>0</v>
      </c>
      <c r="M10" s="29">
        <f t="shared" si="5"/>
        <v>29.048843187660665</v>
      </c>
      <c r="N10" s="36">
        <f>VLOOKUP(C10,'[4]Appendix 2'!$C$7:$O$43,13,FALSE)</f>
        <v>28.668941979522184</v>
      </c>
    </row>
    <row r="11" spans="2:14" ht="15.75" x14ac:dyDescent="0.25">
      <c r="B11" s="28">
        <v>5</v>
      </c>
      <c r="C11" s="56" t="s">
        <v>64</v>
      </c>
      <c r="D11" s="60">
        <f>'[1]Appendix 3'!D52</f>
        <v>4710</v>
      </c>
      <c r="E11" s="39">
        <f>'[1]Appendix 3'!F52+'[2]Appendix 3'!F52+'[3]Appendix 3'!F52</f>
        <v>2575</v>
      </c>
      <c r="F11" s="39">
        <f>'[1]Appendix 3'!H52+'[2]Appendix 3'!H52+'[3]Appendix 3'!H52</f>
        <v>7468</v>
      </c>
      <c r="G11" s="39">
        <f>'[1]Appendix 3'!J52+'[2]Appendix 3'!J52+'[3]Appendix 3'!J52</f>
        <v>3389</v>
      </c>
      <c r="H11" s="39">
        <f>'[1]Appendix 3'!L52+'[2]Appendix 3'!L52+'[3]Appendix 3'!L52</f>
        <v>0</v>
      </c>
      <c r="I11" s="39">
        <f>'[1]Appendix 3'!N52+'[2]Appendix 3'!N52+'[3]Appendix 3'!N52</f>
        <v>0</v>
      </c>
      <c r="J11" s="39">
        <f>'[3]Appendix 3'!P52</f>
        <v>3896</v>
      </c>
      <c r="K11" s="29">
        <f t="shared" si="3"/>
        <v>0</v>
      </c>
      <c r="L11" s="29">
        <f t="shared" si="4"/>
        <v>0</v>
      </c>
      <c r="M11" s="29">
        <f t="shared" si="5"/>
        <v>46.520247083047359</v>
      </c>
      <c r="N11" s="36">
        <f>VLOOKUP(C11,'[4]Appendix 2'!$C$7:$O$43,13,FALSE)</f>
        <v>48.473908762717429</v>
      </c>
    </row>
    <row r="12" spans="2:14" ht="15.75" x14ac:dyDescent="0.25">
      <c r="B12" s="28">
        <v>6</v>
      </c>
      <c r="C12" s="56" t="s">
        <v>69</v>
      </c>
      <c r="D12" s="60">
        <f>'[1]Appendix 3'!D53</f>
        <v>377877</v>
      </c>
      <c r="E12" s="39">
        <f>'[1]Appendix 3'!F53+'[2]Appendix 3'!F53+'[3]Appendix 3'!F53</f>
        <v>285458</v>
      </c>
      <c r="F12" s="39">
        <f>'[1]Appendix 3'!H53+'[2]Appendix 3'!H53+'[3]Appendix 3'!H53</f>
        <v>0</v>
      </c>
      <c r="G12" s="39">
        <f>'[1]Appendix 3'!J53+'[2]Appendix 3'!J53+'[3]Appendix 3'!J53</f>
        <v>373466</v>
      </c>
      <c r="H12" s="39">
        <f>'[1]Appendix 3'!L53+'[2]Appendix 3'!L53+'[3]Appendix 3'!L53</f>
        <v>0</v>
      </c>
      <c r="I12" s="39">
        <f>'[1]Appendix 3'!N53+'[2]Appendix 3'!N53+'[3]Appendix 3'!N53</f>
        <v>0</v>
      </c>
      <c r="J12" s="39">
        <f>'[3]Appendix 3'!P53</f>
        <v>289869</v>
      </c>
      <c r="K12" s="29">
        <f t="shared" si="3"/>
        <v>0</v>
      </c>
      <c r="L12" s="29">
        <f t="shared" si="4"/>
        <v>0</v>
      </c>
      <c r="M12" s="29">
        <f t="shared" si="5"/>
        <v>56.30126557470961</v>
      </c>
      <c r="N12" s="36">
        <f>VLOOKUP(C12,'[4]Appendix 2'!$C$7:$O$43,13,FALSE)</f>
        <v>15.895944108240206</v>
      </c>
    </row>
    <row r="13" spans="2:14" ht="15.75" x14ac:dyDescent="0.25">
      <c r="B13" s="28">
        <v>7</v>
      </c>
      <c r="C13" s="56" t="s">
        <v>60</v>
      </c>
      <c r="D13" s="60">
        <f>'[1]Appendix 3'!D54</f>
        <v>10771</v>
      </c>
      <c r="E13" s="39">
        <f>'[1]Appendix 3'!F54+'[2]Appendix 3'!F54+'[3]Appendix 3'!F54</f>
        <v>2897</v>
      </c>
      <c r="F13" s="39">
        <f>'[1]Appendix 3'!H54+'[2]Appendix 3'!H54+'[3]Appendix 3'!H54</f>
        <v>2173</v>
      </c>
      <c r="G13" s="39">
        <f>'[1]Appendix 3'!J54+'[2]Appendix 3'!J54+'[3]Appendix 3'!J54</f>
        <v>1875</v>
      </c>
      <c r="H13" s="39">
        <f>'[1]Appendix 3'!L54+'[2]Appendix 3'!L54+'[3]Appendix 3'!L54</f>
        <v>0</v>
      </c>
      <c r="I13" s="39">
        <f>'[1]Appendix 3'!N54+'[2]Appendix 3'!N54+'[3]Appendix 3'!N54</f>
        <v>0</v>
      </c>
      <c r="J13" s="39">
        <f>'[3]Appendix 3'!P54</f>
        <v>11793</v>
      </c>
      <c r="K13" s="29">
        <f t="shared" si="3"/>
        <v>0</v>
      </c>
      <c r="L13" s="29">
        <f t="shared" si="4"/>
        <v>0</v>
      </c>
      <c r="M13" s="29">
        <f t="shared" si="5"/>
        <v>13.718173836698858</v>
      </c>
      <c r="N13" s="36">
        <f>VLOOKUP(C13,'[4]Appendix 2'!$C$7:$O$43,13,FALSE)</f>
        <v>21.327879628953326</v>
      </c>
    </row>
    <row r="14" spans="2:14" ht="15.75" x14ac:dyDescent="0.25">
      <c r="B14" s="28">
        <v>8</v>
      </c>
      <c r="C14" s="57" t="s">
        <v>62</v>
      </c>
      <c r="D14" s="60">
        <f>'[1]Appendix 3'!D55</f>
        <v>996</v>
      </c>
      <c r="E14" s="39">
        <f>'[1]Appendix 3'!F55+'[2]Appendix 3'!F55+'[3]Appendix 3'!F55</f>
        <v>107</v>
      </c>
      <c r="F14" s="39">
        <f>'[1]Appendix 3'!H55+'[2]Appendix 3'!H55+'[3]Appendix 3'!H55</f>
        <v>0</v>
      </c>
      <c r="G14" s="39">
        <f>'[1]Appendix 3'!J55+'[2]Appendix 3'!J55+'[3]Appendix 3'!J55</f>
        <v>26</v>
      </c>
      <c r="H14" s="39">
        <f>'[1]Appendix 3'!L55+'[2]Appendix 3'!L55+'[3]Appendix 3'!L55</f>
        <v>0</v>
      </c>
      <c r="I14" s="39">
        <f>'[1]Appendix 3'!N55+'[2]Appendix 3'!N55+'[3]Appendix 3'!N55</f>
        <v>53</v>
      </c>
      <c r="J14" s="39">
        <f>'[3]Appendix 3'!P55</f>
        <v>1024</v>
      </c>
      <c r="K14" s="29">
        <f t="shared" si="3"/>
        <v>0</v>
      </c>
      <c r="L14" s="29">
        <f t="shared" si="4"/>
        <v>4.8050770625566637</v>
      </c>
      <c r="M14" s="29">
        <f t="shared" si="5"/>
        <v>2.3572076155938348</v>
      </c>
      <c r="N14" s="36">
        <f>VLOOKUP(C14,'[4]Appendix 2'!$C$7:$O$43,13,FALSE)</f>
        <v>3.1128404669260701</v>
      </c>
    </row>
    <row r="15" spans="2:14" ht="15.75" x14ac:dyDescent="0.25">
      <c r="B15" s="28">
        <v>9</v>
      </c>
      <c r="C15" s="56" t="s">
        <v>63</v>
      </c>
      <c r="D15" s="60">
        <f>'[1]Appendix 3'!D56</f>
        <v>76</v>
      </c>
      <c r="E15" s="39">
        <f>'[1]Appendix 3'!F56+'[2]Appendix 3'!F56+'[3]Appendix 3'!F56</f>
        <v>64</v>
      </c>
      <c r="F15" s="39">
        <f>'[1]Appendix 3'!H56+'[2]Appendix 3'!H56+'[3]Appendix 3'!H56</f>
        <v>0</v>
      </c>
      <c r="G15" s="39">
        <f>'[1]Appendix 3'!J56+'[2]Appendix 3'!J56+'[3]Appendix 3'!J56</f>
        <v>48</v>
      </c>
      <c r="H15" s="39">
        <f>'[1]Appendix 3'!L56+'[2]Appendix 3'!L56+'[3]Appendix 3'!L56</f>
        <v>0</v>
      </c>
      <c r="I15" s="39">
        <f>'[1]Appendix 3'!N56+'[2]Appendix 3'!N56+'[3]Appendix 3'!N56</f>
        <v>6</v>
      </c>
      <c r="J15" s="39">
        <f>'[3]Appendix 3'!P56</f>
        <v>86</v>
      </c>
      <c r="K15" s="29">
        <f t="shared" si="3"/>
        <v>0</v>
      </c>
      <c r="L15" s="29">
        <f t="shared" si="4"/>
        <v>4.2857142857142856</v>
      </c>
      <c r="M15" s="29">
        <f t="shared" si="5"/>
        <v>34.285714285714285</v>
      </c>
      <c r="N15" s="36">
        <f>VLOOKUP(C15,'[4]Appendix 2'!$C$7:$O$43,13,FALSE)</f>
        <v>19.35483870967742</v>
      </c>
    </row>
    <row r="16" spans="2:14" ht="15.75" x14ac:dyDescent="0.25">
      <c r="B16" s="28">
        <v>10</v>
      </c>
      <c r="C16" s="56" t="s">
        <v>68</v>
      </c>
      <c r="D16" s="60">
        <f>'[1]Appendix 3'!D57</f>
        <v>6076</v>
      </c>
      <c r="E16" s="39">
        <f>'[1]Appendix 3'!F57+'[2]Appendix 3'!F57+'[3]Appendix 3'!F57</f>
        <v>1571</v>
      </c>
      <c r="F16" s="39">
        <f>'[1]Appendix 3'!H57+'[2]Appendix 3'!H57+'[3]Appendix 3'!H57</f>
        <v>1437</v>
      </c>
      <c r="G16" s="39">
        <f>'[1]Appendix 3'!J57+'[2]Appendix 3'!J57+'[3]Appendix 3'!J57</f>
        <v>2246</v>
      </c>
      <c r="H16" s="39">
        <f>'[1]Appendix 3'!L57+'[2]Appendix 3'!L57+'[3]Appendix 3'!L57</f>
        <v>0</v>
      </c>
      <c r="I16" s="39">
        <f>'[1]Appendix 3'!N57+'[2]Appendix 3'!N57+'[3]Appendix 3'!N57</f>
        <v>22</v>
      </c>
      <c r="J16" s="39">
        <f>'[3]Appendix 3'!P57</f>
        <v>5379</v>
      </c>
      <c r="K16" s="29">
        <f t="shared" si="3"/>
        <v>0</v>
      </c>
      <c r="L16" s="29">
        <f t="shared" si="4"/>
        <v>0.28769452072708251</v>
      </c>
      <c r="M16" s="29">
        <f t="shared" si="5"/>
        <v>29.370995161501241</v>
      </c>
      <c r="N16" s="36">
        <f>VLOOKUP(C16,'[4]Appendix 2'!$C$7:$O$43,13,FALSE)</f>
        <v>2.5067858853584544</v>
      </c>
    </row>
    <row r="17" spans="2:14" ht="15.75" x14ac:dyDescent="0.25">
      <c r="B17" s="28">
        <v>11</v>
      </c>
      <c r="C17" s="56" t="s">
        <v>16</v>
      </c>
      <c r="D17" s="60">
        <f>'[1]Appendix 3'!D58</f>
        <v>49015</v>
      </c>
      <c r="E17" s="39">
        <f>'[1]Appendix 3'!F58+'[2]Appendix 3'!F58+'[3]Appendix 3'!F58</f>
        <v>39093</v>
      </c>
      <c r="F17" s="39">
        <f>'[1]Appendix 3'!H58+'[2]Appendix 3'!H58+'[3]Appendix 3'!H58</f>
        <v>0</v>
      </c>
      <c r="G17" s="39">
        <f>'[1]Appendix 3'!J58+'[2]Appendix 3'!J58+'[3]Appendix 3'!J58</f>
        <v>45142</v>
      </c>
      <c r="H17" s="39">
        <f>'[1]Appendix 3'!L58+'[2]Appendix 3'!L58+'[3]Appendix 3'!L58</f>
        <v>0</v>
      </c>
      <c r="I17" s="39">
        <f>'[1]Appendix 3'!N58+'[2]Appendix 3'!N58+'[3]Appendix 3'!N58</f>
        <v>5993</v>
      </c>
      <c r="J17" s="39">
        <f>'[3]Appendix 3'!P58</f>
        <v>36973</v>
      </c>
      <c r="K17" s="29">
        <f t="shared" si="3"/>
        <v>0</v>
      </c>
      <c r="L17" s="29">
        <f t="shared" si="4"/>
        <v>6.801879511508603</v>
      </c>
      <c r="M17" s="29">
        <f t="shared" si="5"/>
        <v>51.234848140917968</v>
      </c>
      <c r="N17" s="36">
        <f>VLOOKUP(C17,'[4]Appendix 2'!$C$7:$O$43,13,FALSE)</f>
        <v>34.166727498357545</v>
      </c>
    </row>
    <row r="18" spans="2:14" ht="15.75" x14ac:dyDescent="0.25">
      <c r="B18" s="28">
        <v>12</v>
      </c>
      <c r="C18" s="56" t="s">
        <v>72</v>
      </c>
      <c r="D18" s="60">
        <f>'[1]Appendix 3'!D59</f>
        <v>7444</v>
      </c>
      <c r="E18" s="39">
        <f>'[1]Appendix 3'!F59+'[2]Appendix 3'!F59+'[3]Appendix 3'!F59</f>
        <v>4438</v>
      </c>
      <c r="F18" s="39">
        <f>'[1]Appendix 3'!H59+'[2]Appendix 3'!H59+'[3]Appendix 3'!H59</f>
        <v>88</v>
      </c>
      <c r="G18" s="39">
        <f>'[1]Appendix 3'!J59+'[2]Appendix 3'!J59+'[3]Appendix 3'!J59</f>
        <v>4195</v>
      </c>
      <c r="H18" s="39">
        <f>'[1]Appendix 3'!L59+'[2]Appendix 3'!L59+'[3]Appendix 3'!L59</f>
        <v>209</v>
      </c>
      <c r="I18" s="39">
        <f>'[1]Appendix 3'!N59+'[2]Appendix 3'!N59+'[3]Appendix 3'!N59</f>
        <v>12</v>
      </c>
      <c r="J18" s="39">
        <f>'[3]Appendix 3'!P59</f>
        <v>7466</v>
      </c>
      <c r="K18" s="29">
        <f t="shared" si="3"/>
        <v>1.7589631375189363</v>
      </c>
      <c r="L18" s="29">
        <f t="shared" si="4"/>
        <v>0.10099309880491499</v>
      </c>
      <c r="M18" s="29">
        <f t="shared" si="5"/>
        <v>35.305504123884866</v>
      </c>
      <c r="N18" s="36">
        <f>VLOOKUP(C18,'[4]Appendix 2'!$C$7:$O$43,13,FALSE)</f>
        <v>35.162497873064488</v>
      </c>
    </row>
    <row r="19" spans="2:14" ht="15.75" x14ac:dyDescent="0.25">
      <c r="B19" s="28">
        <v>13</v>
      </c>
      <c r="C19" s="56" t="s">
        <v>48</v>
      </c>
      <c r="D19" s="60">
        <f>'[1]Appendix 3'!D60</f>
        <v>2143</v>
      </c>
      <c r="E19" s="39">
        <f>'[1]Appendix 3'!F60+'[2]Appendix 3'!F60+'[3]Appendix 3'!F60</f>
        <v>826</v>
      </c>
      <c r="F19" s="39">
        <f>'[1]Appendix 3'!H60+'[2]Appendix 3'!H60+'[3]Appendix 3'!H60</f>
        <v>1672</v>
      </c>
      <c r="G19" s="39">
        <f>'[1]Appendix 3'!J60+'[2]Appendix 3'!J60+'[3]Appendix 3'!J60</f>
        <v>570</v>
      </c>
      <c r="H19" s="39">
        <f>'[1]Appendix 3'!L60+'[2]Appendix 3'!L60+'[3]Appendix 3'!L60</f>
        <v>0</v>
      </c>
      <c r="I19" s="39">
        <f>'[1]Appendix 3'!N60+'[2]Appendix 3'!N60+'[3]Appendix 3'!N60</f>
        <v>0</v>
      </c>
      <c r="J19" s="39">
        <f>'[3]Appendix 3'!P60</f>
        <v>2399</v>
      </c>
      <c r="K19" s="29">
        <f t="shared" si="3"/>
        <v>0</v>
      </c>
      <c r="L19" s="29">
        <f t="shared" si="4"/>
        <v>0</v>
      </c>
      <c r="M19" s="29">
        <f t="shared" si="5"/>
        <v>19.198383294038397</v>
      </c>
      <c r="N19" s="36">
        <f>VLOOKUP(C19,'[4]Appendix 2'!$C$7:$O$43,13,FALSE)</f>
        <v>15.921568627450981</v>
      </c>
    </row>
    <row r="20" spans="2:14" ht="15.75" x14ac:dyDescent="0.25">
      <c r="B20" s="28">
        <v>14</v>
      </c>
      <c r="C20" s="56" t="s">
        <v>56</v>
      </c>
      <c r="D20" s="60">
        <f>'[1]Appendix 3'!D61</f>
        <v>15013</v>
      </c>
      <c r="E20" s="39">
        <f>'[1]Appendix 3'!F61+'[2]Appendix 3'!F61+'[3]Appendix 3'!F61</f>
        <v>5198</v>
      </c>
      <c r="F20" s="39">
        <f>'[1]Appendix 3'!H61+'[2]Appendix 3'!H61+'[3]Appendix 3'!H61</f>
        <v>5893</v>
      </c>
      <c r="G20" s="39">
        <f>'[1]Appendix 3'!J61+'[2]Appendix 3'!J61+'[3]Appendix 3'!J61</f>
        <v>7310</v>
      </c>
      <c r="H20" s="39">
        <f>'[1]Appendix 3'!L61+'[2]Appendix 3'!L61+'[3]Appendix 3'!L61</f>
        <v>58</v>
      </c>
      <c r="I20" s="39">
        <f>'[1]Appendix 3'!N61+'[2]Appendix 3'!N61+'[3]Appendix 3'!N61</f>
        <v>806</v>
      </c>
      <c r="J20" s="39">
        <f>'[3]Appendix 3'!P61</f>
        <v>12037</v>
      </c>
      <c r="K20" s="29">
        <f t="shared" si="3"/>
        <v>0.28697244075008654</v>
      </c>
      <c r="L20" s="29">
        <f t="shared" si="4"/>
        <v>3.9879273662856858</v>
      </c>
      <c r="M20" s="29">
        <f t="shared" si="5"/>
        <v>36.168423135916086</v>
      </c>
      <c r="N20" s="36">
        <f>VLOOKUP(C20,'[4]Appendix 2'!$C$7:$O$43,13,FALSE)</f>
        <v>33.779987032634537</v>
      </c>
    </row>
    <row r="21" spans="2:14" ht="15.75" x14ac:dyDescent="0.25">
      <c r="B21" s="28">
        <v>15</v>
      </c>
      <c r="C21" s="56" t="s">
        <v>71</v>
      </c>
      <c r="D21" s="60">
        <f>'[1]Appendix 3'!D62</f>
        <v>20839</v>
      </c>
      <c r="E21" s="39">
        <f>'[1]Appendix 3'!F62+'[2]Appendix 3'!F62+'[3]Appendix 3'!F62</f>
        <v>1253</v>
      </c>
      <c r="F21" s="39">
        <f>'[1]Appendix 3'!H62+'[2]Appendix 3'!H62+'[3]Appendix 3'!H62</f>
        <v>5766</v>
      </c>
      <c r="G21" s="39">
        <f>'[1]Appendix 3'!J62+'[2]Appendix 3'!J62+'[3]Appendix 3'!J62</f>
        <v>1033</v>
      </c>
      <c r="H21" s="39">
        <f>'[1]Appendix 3'!L62+'[2]Appendix 3'!L62+'[3]Appendix 3'!L62</f>
        <v>0</v>
      </c>
      <c r="I21" s="39">
        <f>'[1]Appendix 3'!N62+'[2]Appendix 3'!N62+'[3]Appendix 3'!N62</f>
        <v>0</v>
      </c>
      <c r="J21" s="39">
        <f>'[3]Appendix 3'!P62</f>
        <v>21059</v>
      </c>
      <c r="K21" s="29">
        <f t="shared" si="3"/>
        <v>0</v>
      </c>
      <c r="L21" s="29">
        <f t="shared" si="4"/>
        <v>0</v>
      </c>
      <c r="M21" s="29">
        <f t="shared" si="5"/>
        <v>4.675900778562375</v>
      </c>
      <c r="N21" s="36">
        <f>VLOOKUP(C21,'[4]Appendix 2'!$C$7:$O$43,13,FALSE)</f>
        <v>4.2853205952599671</v>
      </c>
    </row>
    <row r="22" spans="2:14" ht="15.75" x14ac:dyDescent="0.25">
      <c r="B22" s="28">
        <v>16</v>
      </c>
      <c r="C22" s="56" t="s">
        <v>50</v>
      </c>
      <c r="D22" s="60">
        <f>'[1]Appendix 3'!D63</f>
        <v>718</v>
      </c>
      <c r="E22" s="39">
        <f>'[1]Appendix 3'!F63+'[2]Appendix 3'!F63+'[3]Appendix 3'!F63</f>
        <v>482</v>
      </c>
      <c r="F22" s="39">
        <f>'[1]Appendix 3'!H63+'[2]Appendix 3'!H63+'[3]Appendix 3'!H63</f>
        <v>440</v>
      </c>
      <c r="G22" s="39">
        <f>'[1]Appendix 3'!J63+'[2]Appendix 3'!J63+'[3]Appendix 3'!J63</f>
        <v>526</v>
      </c>
      <c r="H22" s="39">
        <f>'[1]Appendix 3'!L63+'[2]Appendix 3'!L63+'[3]Appendix 3'!L63</f>
        <v>2</v>
      </c>
      <c r="I22" s="39">
        <f>'[1]Appendix 3'!N63+'[2]Appendix 3'!N63+'[3]Appendix 3'!N63</f>
        <v>126</v>
      </c>
      <c r="J22" s="39">
        <f>'[3]Appendix 3'!P63</f>
        <v>546</v>
      </c>
      <c r="K22" s="29">
        <f t="shared" si="3"/>
        <v>0.16666666666666669</v>
      </c>
      <c r="L22" s="29">
        <f t="shared" si="4"/>
        <v>10.5</v>
      </c>
      <c r="M22" s="29">
        <f t="shared" si="5"/>
        <v>43.833333333333336</v>
      </c>
      <c r="N22" s="36">
        <f>VLOOKUP(C22,'[4]Appendix 2'!$C$7:$O$43,13,FALSE)</f>
        <v>38.682432432432435</v>
      </c>
    </row>
    <row r="23" spans="2:14" ht="15.75" x14ac:dyDescent="0.25">
      <c r="B23" s="28">
        <v>17</v>
      </c>
      <c r="C23" s="56" t="s">
        <v>57</v>
      </c>
      <c r="D23" s="60">
        <f>'[1]Appendix 3'!D64</f>
        <v>1167</v>
      </c>
      <c r="E23" s="39">
        <f>'[1]Appendix 3'!F64+'[2]Appendix 3'!F64+'[3]Appendix 3'!F64</f>
        <v>95</v>
      </c>
      <c r="F23" s="39">
        <f>'[1]Appendix 3'!H64+'[2]Appendix 3'!H64+'[3]Appendix 3'!H64</f>
        <v>149</v>
      </c>
      <c r="G23" s="39">
        <f>'[1]Appendix 3'!J64+'[2]Appendix 3'!J64+'[3]Appendix 3'!J64</f>
        <v>138</v>
      </c>
      <c r="H23" s="39">
        <f>'[1]Appendix 3'!L64+'[2]Appendix 3'!L64+'[3]Appendix 3'!L64</f>
        <v>0</v>
      </c>
      <c r="I23" s="39">
        <f>'[1]Appendix 3'!N64+'[2]Appendix 3'!N64+'[3]Appendix 3'!N64</f>
        <v>0</v>
      </c>
      <c r="J23" s="39">
        <f>'[3]Appendix 3'!P64</f>
        <v>1124</v>
      </c>
      <c r="K23" s="29">
        <f t="shared" si="3"/>
        <v>0</v>
      </c>
      <c r="L23" s="29">
        <f t="shared" si="4"/>
        <v>0</v>
      </c>
      <c r="M23" s="29">
        <f t="shared" si="5"/>
        <v>10.935023771790808</v>
      </c>
      <c r="N23" s="36">
        <f>VLOOKUP(C23,'[4]Appendix 2'!$C$7:$O$43,13,FALSE)</f>
        <v>7.3809523809523814</v>
      </c>
    </row>
    <row r="24" spans="2:14" ht="15.75" x14ac:dyDescent="0.25">
      <c r="B24" s="28">
        <v>18</v>
      </c>
      <c r="C24" s="56" t="s">
        <v>59</v>
      </c>
      <c r="D24" s="60">
        <f>'[1]Appendix 3'!D65</f>
        <v>271178</v>
      </c>
      <c r="E24" s="39">
        <f>'[1]Appendix 3'!F65+'[2]Appendix 3'!F65+'[3]Appendix 3'!F65</f>
        <v>1004844</v>
      </c>
      <c r="F24" s="39">
        <f>'[1]Appendix 3'!H65+'[2]Appendix 3'!H65+'[3]Appendix 3'!H65</f>
        <v>2230</v>
      </c>
      <c r="G24" s="39">
        <f>'[1]Appendix 3'!J65+'[2]Appendix 3'!J65+'[3]Appendix 3'!J65</f>
        <v>989426</v>
      </c>
      <c r="H24" s="39">
        <f>'[1]Appendix 3'!L65+'[2]Appendix 3'!L65+'[3]Appendix 3'!L65</f>
        <v>0</v>
      </c>
      <c r="I24" s="39">
        <f>'[1]Appendix 3'!N65+'[2]Appendix 3'!N65+'[3]Appendix 3'!N65</f>
        <v>283</v>
      </c>
      <c r="J24" s="39">
        <f>'[3]Appendix 3'!P65</f>
        <v>286313</v>
      </c>
      <c r="K24" s="29">
        <f t="shared" si="3"/>
        <v>0</v>
      </c>
      <c r="L24" s="29">
        <f t="shared" si="4"/>
        <v>2.2178301001079918E-2</v>
      </c>
      <c r="M24" s="29">
        <f t="shared" si="5"/>
        <v>77.539885675952291</v>
      </c>
      <c r="N24" s="36">
        <f>VLOOKUP(C24,'[4]Appendix 2'!$C$7:$O$43,13,FALSE)</f>
        <v>79.354487793665498</v>
      </c>
    </row>
    <row r="25" spans="2:14" ht="15.75" x14ac:dyDescent="0.25">
      <c r="B25" s="28">
        <v>19</v>
      </c>
      <c r="C25" s="57" t="s">
        <v>17</v>
      </c>
      <c r="D25" s="60">
        <f>'[1]Appendix 3'!D66</f>
        <v>5303</v>
      </c>
      <c r="E25" s="39">
        <f>'[1]Appendix 3'!F66+'[2]Appendix 3'!F66+'[3]Appendix 3'!F66</f>
        <v>3621</v>
      </c>
      <c r="F25" s="39">
        <f>'[1]Appendix 3'!H66+'[2]Appendix 3'!H66+'[3]Appendix 3'!H66</f>
        <v>0</v>
      </c>
      <c r="G25" s="39">
        <f>'[1]Appendix 3'!J66+'[2]Appendix 3'!J66+'[3]Appendix 3'!J66</f>
        <v>3963</v>
      </c>
      <c r="H25" s="39">
        <f>'[1]Appendix 3'!L66+'[2]Appendix 3'!L66+'[3]Appendix 3'!L66</f>
        <v>4</v>
      </c>
      <c r="I25" s="39">
        <f>'[1]Appendix 3'!N66+'[2]Appendix 3'!N66+'[3]Appendix 3'!N66</f>
        <v>0</v>
      </c>
      <c r="J25" s="39">
        <f>'[3]Appendix 3'!P66</f>
        <v>4957</v>
      </c>
      <c r="K25" s="29">
        <f t="shared" si="3"/>
        <v>4.482294935006724E-2</v>
      </c>
      <c r="L25" s="29">
        <f t="shared" si="4"/>
        <v>0</v>
      </c>
      <c r="M25" s="29">
        <f t="shared" si="5"/>
        <v>44.408337068579115</v>
      </c>
      <c r="N25" s="36">
        <f>VLOOKUP(C25,'[4]Appendix 2'!$C$7:$O$43,13,FALSE)</f>
        <v>46.991203518592563</v>
      </c>
    </row>
    <row r="26" spans="2:14" ht="15.75" x14ac:dyDescent="0.25">
      <c r="B26" s="28">
        <v>20</v>
      </c>
      <c r="C26" s="56" t="s">
        <v>70</v>
      </c>
      <c r="D26" s="60">
        <f>'[1]Appendix 3'!D67</f>
        <v>10678</v>
      </c>
      <c r="E26" s="39">
        <f>'[1]Appendix 3'!F67+'[2]Appendix 3'!F67+'[3]Appendix 3'!F67</f>
        <v>1413</v>
      </c>
      <c r="F26" s="39">
        <f>'[1]Appendix 3'!H67+'[2]Appendix 3'!H67+'[3]Appendix 3'!H67</f>
        <v>1476</v>
      </c>
      <c r="G26" s="39">
        <f>'[1]Appendix 3'!J67+'[2]Appendix 3'!J67+'[3]Appendix 3'!J67</f>
        <v>656</v>
      </c>
      <c r="H26" s="39">
        <f>'[1]Appendix 3'!L67+'[2]Appendix 3'!L67+'[3]Appendix 3'!L67</f>
        <v>55</v>
      </c>
      <c r="I26" s="39">
        <f>'[1]Appendix 3'!N67+'[2]Appendix 3'!N67+'[3]Appendix 3'!N67</f>
        <v>158</v>
      </c>
      <c r="J26" s="39">
        <f>'[3]Appendix 3'!P67</f>
        <v>11222</v>
      </c>
      <c r="K26" s="29">
        <f t="shared" si="3"/>
        <v>0.45488379786618149</v>
      </c>
      <c r="L26" s="29">
        <f t="shared" si="4"/>
        <v>1.3067570920519394</v>
      </c>
      <c r="M26" s="29">
        <f t="shared" si="5"/>
        <v>5.4255231163675459</v>
      </c>
      <c r="N26" s="36">
        <f>VLOOKUP(C26,'[4]Appendix 2'!$C$7:$O$43,13,FALSE)</f>
        <v>3.4149706795446702</v>
      </c>
    </row>
    <row r="27" spans="2:14" ht="15.75" x14ac:dyDescent="0.25">
      <c r="B27" s="28">
        <v>21</v>
      </c>
      <c r="C27" s="56" t="s">
        <v>47</v>
      </c>
      <c r="D27" s="60">
        <f>'[1]Appendix 3'!D68</f>
        <v>10513</v>
      </c>
      <c r="E27" s="39">
        <f>'[1]Appendix 3'!F68+'[2]Appendix 3'!F68+'[3]Appendix 3'!F68</f>
        <v>74441</v>
      </c>
      <c r="F27" s="39">
        <f>'[1]Appendix 3'!H68+'[2]Appendix 3'!H68+'[3]Appendix 3'!H68</f>
        <v>682</v>
      </c>
      <c r="G27" s="39">
        <f>'[1]Appendix 3'!J68+'[2]Appendix 3'!J68+'[3]Appendix 3'!J68</f>
        <v>74947</v>
      </c>
      <c r="H27" s="39">
        <f>'[1]Appendix 3'!L68+'[2]Appendix 3'!L68+'[3]Appendix 3'!L68</f>
        <v>2024</v>
      </c>
      <c r="I27" s="39">
        <f>'[1]Appendix 3'!N68+'[2]Appendix 3'!N68+'[3]Appendix 3'!N68</f>
        <v>0</v>
      </c>
      <c r="J27" s="39">
        <f>'[3]Appendix 3'!P68</f>
        <v>7983</v>
      </c>
      <c r="K27" s="29">
        <f t="shared" si="3"/>
        <v>2.3824658050238954</v>
      </c>
      <c r="L27" s="29">
        <f t="shared" si="4"/>
        <v>0</v>
      </c>
      <c r="M27" s="29">
        <f t="shared" si="5"/>
        <v>88.22068413494361</v>
      </c>
      <c r="N27" s="36">
        <f>VLOOKUP(C27,'[4]Appendix 2'!$C$7:$O$43,13,FALSE)</f>
        <v>82.424153831842759</v>
      </c>
    </row>
    <row r="28" spans="2:14" ht="15.75" x14ac:dyDescent="0.25">
      <c r="B28" s="28">
        <v>22</v>
      </c>
      <c r="C28" s="56" t="s">
        <v>51</v>
      </c>
      <c r="D28" s="60">
        <f>'[1]Appendix 3'!D69</f>
        <v>496</v>
      </c>
      <c r="E28" s="39">
        <f>'[1]Appendix 3'!F69+'[2]Appendix 3'!F69+'[3]Appendix 3'!F69</f>
        <v>225</v>
      </c>
      <c r="F28" s="39">
        <f>'[1]Appendix 3'!H69+'[2]Appendix 3'!H69+'[3]Appendix 3'!H69</f>
        <v>0</v>
      </c>
      <c r="G28" s="39">
        <f>'[1]Appendix 3'!J69+'[2]Appendix 3'!J69+'[3]Appendix 3'!J69</f>
        <v>351</v>
      </c>
      <c r="H28" s="39">
        <f>'[1]Appendix 3'!L69+'[2]Appendix 3'!L69+'[3]Appendix 3'!L69</f>
        <v>0</v>
      </c>
      <c r="I28" s="39">
        <f>'[1]Appendix 3'!N69+'[2]Appendix 3'!N69+'[3]Appendix 3'!N69</f>
        <v>0</v>
      </c>
      <c r="J28" s="39">
        <f>'[3]Appendix 3'!P69</f>
        <v>370</v>
      </c>
      <c r="K28" s="29">
        <f t="shared" si="3"/>
        <v>0</v>
      </c>
      <c r="L28" s="29">
        <f t="shared" si="4"/>
        <v>0</v>
      </c>
      <c r="M28" s="29">
        <f t="shared" si="5"/>
        <v>48.682385575589457</v>
      </c>
      <c r="N28" s="36">
        <f>VLOOKUP(C28,'[4]Appendix 2'!$C$7:$O$43,13,FALSE)</f>
        <v>29.943502824858758</v>
      </c>
    </row>
    <row r="29" spans="2:14" ht="15.75" x14ac:dyDescent="0.25">
      <c r="B29" s="28">
        <v>23</v>
      </c>
      <c r="C29" s="57" t="s">
        <v>85</v>
      </c>
      <c r="D29" s="60">
        <f>'[1]Appendix 3'!D70</f>
        <v>1105</v>
      </c>
      <c r="E29" s="39">
        <f>'[1]Appendix 3'!F70+'[2]Appendix 3'!F70+'[3]Appendix 3'!F70</f>
        <v>394</v>
      </c>
      <c r="F29" s="39">
        <f>'[1]Appendix 3'!H70+'[2]Appendix 3'!H70+'[3]Appendix 3'!H70</f>
        <v>0</v>
      </c>
      <c r="G29" s="39">
        <f>'[1]Appendix 3'!J70+'[2]Appendix 3'!J70+'[3]Appendix 3'!J70</f>
        <v>441</v>
      </c>
      <c r="H29" s="39">
        <f>'[1]Appendix 3'!L70+'[2]Appendix 3'!L70+'[3]Appendix 3'!L70</f>
        <v>1</v>
      </c>
      <c r="I29" s="39">
        <f>'[1]Appendix 3'!N70+'[2]Appendix 3'!N70+'[3]Appendix 3'!N70</f>
        <v>16</v>
      </c>
      <c r="J29" s="39">
        <f>'[3]Appendix 3'!P70</f>
        <v>1041</v>
      </c>
      <c r="K29" s="29">
        <f t="shared" si="3"/>
        <v>6.6711140760506993E-2</v>
      </c>
      <c r="L29" s="29">
        <f t="shared" si="4"/>
        <v>1.0673782521681119</v>
      </c>
      <c r="M29" s="29">
        <f t="shared" si="5"/>
        <v>29.419613075383587</v>
      </c>
      <c r="N29" s="36">
        <v>16.552197802197803</v>
      </c>
    </row>
    <row r="30" spans="2:14" ht="15.75" x14ac:dyDescent="0.25">
      <c r="B30" s="28">
        <v>24</v>
      </c>
      <c r="C30" s="56" t="s">
        <v>84</v>
      </c>
      <c r="D30" s="60">
        <f>'[1]Appendix 3'!D71</f>
        <v>925</v>
      </c>
      <c r="E30" s="39">
        <f>'[1]Appendix 3'!F71+'[2]Appendix 3'!F71+'[3]Appendix 3'!F71</f>
        <v>477</v>
      </c>
      <c r="F30" s="39">
        <f>'[1]Appendix 3'!H71+'[2]Appendix 3'!H71+'[3]Appendix 3'!H71</f>
        <v>0</v>
      </c>
      <c r="G30" s="39">
        <f>'[1]Appendix 3'!J71+'[2]Appendix 3'!J71+'[3]Appendix 3'!J71</f>
        <v>321</v>
      </c>
      <c r="H30" s="39">
        <f>'[1]Appendix 3'!L71+'[2]Appendix 3'!L71+'[3]Appendix 3'!L71</f>
        <v>0</v>
      </c>
      <c r="I30" s="39">
        <f>'[1]Appendix 3'!N71+'[2]Appendix 3'!N71+'[3]Appendix 3'!N71</f>
        <v>84</v>
      </c>
      <c r="J30" s="39">
        <f>'[3]Appendix 3'!P71</f>
        <v>997</v>
      </c>
      <c r="K30" s="29">
        <f t="shared" si="3"/>
        <v>0</v>
      </c>
      <c r="L30" s="29">
        <f t="shared" si="4"/>
        <v>5.9914407988587728</v>
      </c>
      <c r="M30" s="29">
        <f t="shared" si="5"/>
        <v>22.895863052781738</v>
      </c>
      <c r="N30" s="36">
        <v>18.953211736716892</v>
      </c>
    </row>
    <row r="31" spans="2:14" ht="15.75" x14ac:dyDescent="0.25">
      <c r="B31" s="28">
        <v>25</v>
      </c>
      <c r="C31" s="56" t="s">
        <v>61</v>
      </c>
      <c r="D31" s="60">
        <f>'[1]Appendix 3'!D72</f>
        <v>1753</v>
      </c>
      <c r="E31" s="39">
        <f>'[1]Appendix 3'!F72+'[2]Appendix 3'!F72+'[3]Appendix 3'!F72</f>
        <v>1019</v>
      </c>
      <c r="F31" s="39">
        <f>'[1]Appendix 3'!H72+'[2]Appendix 3'!H72+'[3]Appendix 3'!H72</f>
        <v>4</v>
      </c>
      <c r="G31" s="39">
        <f>'[1]Appendix 3'!J72+'[2]Appendix 3'!J72+'[3]Appendix 3'!J72</f>
        <v>717</v>
      </c>
      <c r="H31" s="39">
        <f>'[1]Appendix 3'!L72+'[2]Appendix 3'!L72+'[3]Appendix 3'!L72</f>
        <v>0</v>
      </c>
      <c r="I31" s="39">
        <f>'[1]Appendix 3'!N72+'[2]Appendix 3'!N72+'[3]Appendix 3'!N72</f>
        <v>464</v>
      </c>
      <c r="J31" s="39">
        <f>'[3]Appendix 3'!P72</f>
        <v>1591</v>
      </c>
      <c r="K31" s="29">
        <f t="shared" si="3"/>
        <v>0</v>
      </c>
      <c r="L31" s="29">
        <f t="shared" si="4"/>
        <v>16.738816738816737</v>
      </c>
      <c r="M31" s="29">
        <f t="shared" si="5"/>
        <v>25.865800865800864</v>
      </c>
      <c r="N31" s="36">
        <f>VLOOKUP(C31,'[4]Appendix 2'!$C$7:$O$43,13,FALSE)</f>
        <v>26.803310997240835</v>
      </c>
    </row>
    <row r="32" spans="2:14" ht="15.75" x14ac:dyDescent="0.25">
      <c r="B32" s="28">
        <v>26</v>
      </c>
      <c r="C32" s="56" t="s">
        <v>67</v>
      </c>
      <c r="D32" s="60">
        <f>'[1]Appendix 3'!D73</f>
        <v>1766</v>
      </c>
      <c r="E32" s="39">
        <f>'[1]Appendix 3'!F73+'[2]Appendix 3'!F73+'[3]Appendix 3'!F73</f>
        <v>1007</v>
      </c>
      <c r="F32" s="39">
        <f>'[1]Appendix 3'!H73+'[2]Appendix 3'!H73+'[3]Appendix 3'!H73</f>
        <v>1497</v>
      </c>
      <c r="G32" s="39">
        <f>'[1]Appendix 3'!J73+'[2]Appendix 3'!J73+'[3]Appendix 3'!J73</f>
        <v>852</v>
      </c>
      <c r="H32" s="39">
        <f>'[1]Appendix 3'!L73+'[2]Appendix 3'!L73+'[3]Appendix 3'!L73</f>
        <v>7</v>
      </c>
      <c r="I32" s="39">
        <f>'[1]Appendix 3'!N73+'[2]Appendix 3'!N73+'[3]Appendix 3'!N73</f>
        <v>64</v>
      </c>
      <c r="J32" s="39">
        <f>'[3]Appendix 3'!P73</f>
        <v>1850</v>
      </c>
      <c r="K32" s="29">
        <f t="shared" si="3"/>
        <v>0.25243418680129825</v>
      </c>
      <c r="L32" s="29">
        <f t="shared" si="4"/>
        <v>2.307969707897584</v>
      </c>
      <c r="M32" s="29">
        <f t="shared" si="5"/>
        <v>30.724846736386585</v>
      </c>
      <c r="N32" s="36">
        <f>VLOOKUP(C32,'[4]Appendix 2'!$C$7:$O$43,13,FALSE)</f>
        <v>26.908790755262075</v>
      </c>
    </row>
    <row r="33" spans="1:14" ht="15.75" x14ac:dyDescent="0.25">
      <c r="B33" s="28">
        <v>27</v>
      </c>
      <c r="C33" s="56" t="s">
        <v>75</v>
      </c>
      <c r="D33" s="60">
        <f>'[1]Appendix 3'!D74</f>
        <v>195</v>
      </c>
      <c r="E33" s="39">
        <f>'[1]Appendix 3'!F74+'[2]Appendix 3'!F74+'[3]Appendix 3'!F74</f>
        <v>309</v>
      </c>
      <c r="F33" s="39">
        <f>'[1]Appendix 3'!H74+'[2]Appendix 3'!H74+'[3]Appendix 3'!H74</f>
        <v>967</v>
      </c>
      <c r="G33" s="39">
        <f>'[1]Appendix 3'!J74+'[2]Appendix 3'!J74+'[3]Appendix 3'!J74</f>
        <v>340</v>
      </c>
      <c r="H33" s="39">
        <f>'[1]Appendix 3'!L74+'[2]Appendix 3'!L74+'[3]Appendix 3'!L74</f>
        <v>8</v>
      </c>
      <c r="I33" s="39">
        <f>'[1]Appendix 3'!N74+'[2]Appendix 3'!N74+'[3]Appendix 3'!N74</f>
        <v>0</v>
      </c>
      <c r="J33" s="39">
        <f>'[3]Appendix 3'!P74</f>
        <v>156</v>
      </c>
      <c r="K33" s="29">
        <f t="shared" si="3"/>
        <v>1.5873015873015872</v>
      </c>
      <c r="L33" s="29">
        <f t="shared" si="4"/>
        <v>0</v>
      </c>
      <c r="M33" s="29">
        <f t="shared" si="5"/>
        <v>67.460317460317469</v>
      </c>
      <c r="N33" s="36">
        <f>VLOOKUP(C33,'[4]Appendix 2'!$C$7:$O$43,13,FALSE)</f>
        <v>42.896935933147631</v>
      </c>
    </row>
    <row r="34" spans="1:14" ht="15.75" x14ac:dyDescent="0.25">
      <c r="B34" s="28">
        <v>28</v>
      </c>
      <c r="C34" s="57" t="s">
        <v>49</v>
      </c>
      <c r="D34" s="60">
        <f>'[1]Appendix 3'!D75</f>
        <v>38563</v>
      </c>
      <c r="E34" s="39">
        <f>'[1]Appendix 3'!F75+'[2]Appendix 3'!F75+'[3]Appendix 3'!F75</f>
        <v>105233</v>
      </c>
      <c r="F34" s="39">
        <f>'[1]Appendix 3'!H75+'[2]Appendix 3'!H75+'[3]Appendix 3'!H75</f>
        <v>366</v>
      </c>
      <c r="G34" s="39">
        <f>'[1]Appendix 3'!J75+'[2]Appendix 3'!J75+'[3]Appendix 3'!J75</f>
        <v>100498</v>
      </c>
      <c r="H34" s="39">
        <f>'[1]Appendix 3'!L75+'[2]Appendix 3'!L75+'[3]Appendix 3'!L75</f>
        <v>3441</v>
      </c>
      <c r="I34" s="39">
        <f>'[1]Appendix 3'!N75+'[2]Appendix 3'!N75+'[3]Appendix 3'!N75</f>
        <v>5</v>
      </c>
      <c r="J34" s="39">
        <f>'[3]Appendix 3'!P75</f>
        <v>39852</v>
      </c>
      <c r="K34" s="29">
        <f t="shared" si="3"/>
        <v>2.3929733789535175</v>
      </c>
      <c r="L34" s="29">
        <f t="shared" si="4"/>
        <v>3.4771481821469301E-3</v>
      </c>
      <c r="M34" s="29">
        <f t="shared" si="5"/>
        <v>69.88928760188044</v>
      </c>
      <c r="N34" s="36">
        <f>VLOOKUP(C34,'[4]Appendix 2'!$C$7:$O$43,13,FALSE)</f>
        <v>73.198726810918558</v>
      </c>
    </row>
    <row r="35" spans="1:14" ht="15.75" x14ac:dyDescent="0.25">
      <c r="B35" s="28">
        <v>29</v>
      </c>
      <c r="C35" s="56" t="s">
        <v>66</v>
      </c>
      <c r="D35" s="60">
        <f>'[1]Appendix 3'!D76</f>
        <v>16943</v>
      </c>
      <c r="E35" s="39">
        <f>'[1]Appendix 3'!F76+'[2]Appendix 3'!F76+'[3]Appendix 3'!F76</f>
        <v>27167</v>
      </c>
      <c r="F35" s="39">
        <f>'[1]Appendix 3'!H76+'[2]Appendix 3'!H76+'[3]Appendix 3'!H76</f>
        <v>636</v>
      </c>
      <c r="G35" s="39">
        <f>'[1]Appendix 3'!J76+'[2]Appendix 3'!J76+'[3]Appendix 3'!J76</f>
        <v>23580</v>
      </c>
      <c r="H35" s="39">
        <f>'[1]Appendix 3'!L76+'[2]Appendix 3'!L76+'[3]Appendix 3'!L76</f>
        <v>33</v>
      </c>
      <c r="I35" s="39">
        <f>'[1]Appendix 3'!N76+'[2]Appendix 3'!N76+'[3]Appendix 3'!N76</f>
        <v>192</v>
      </c>
      <c r="J35" s="39">
        <f>'[3]Appendix 3'!P76</f>
        <v>20305</v>
      </c>
      <c r="K35" s="29">
        <f t="shared" si="3"/>
        <v>7.4812967581047385E-2</v>
      </c>
      <c r="L35" s="29">
        <f t="shared" si="4"/>
        <v>0.43527544774427568</v>
      </c>
      <c r="M35" s="29">
        <f t="shared" si="5"/>
        <v>53.457265926093854</v>
      </c>
      <c r="N35" s="36">
        <f>VLOOKUP(C35,'[4]Appendix 2'!$C$7:$O$43,13,FALSE)</f>
        <v>55.631477927063344</v>
      </c>
    </row>
    <row r="36" spans="1:14" ht="15.75" x14ac:dyDescent="0.25">
      <c r="B36" s="28">
        <v>30</v>
      </c>
      <c r="C36" s="56" t="s">
        <v>65</v>
      </c>
      <c r="D36" s="60">
        <f>'[1]Appendix 3'!D77</f>
        <v>69993</v>
      </c>
      <c r="E36" s="39">
        <f>'[1]Appendix 3'!F77+'[2]Appendix 3'!F77+'[3]Appendix 3'!F77</f>
        <v>23178</v>
      </c>
      <c r="F36" s="39">
        <f>'[1]Appendix 3'!H77+'[2]Appendix 3'!H77+'[3]Appendix 3'!H77</f>
        <v>0</v>
      </c>
      <c r="G36" s="39">
        <f>'[1]Appendix 3'!J77+'[2]Appendix 3'!J77+'[3]Appendix 3'!J77</f>
        <v>19140</v>
      </c>
      <c r="H36" s="39">
        <f>'[1]Appendix 3'!L77+'[2]Appendix 3'!L77+'[3]Appendix 3'!L77</f>
        <v>351</v>
      </c>
      <c r="I36" s="39">
        <f>'[1]Appendix 3'!N77+'[2]Appendix 3'!N77+'[3]Appendix 3'!N77</f>
        <v>16</v>
      </c>
      <c r="J36" s="39">
        <f>'[3]Appendix 3'!P77</f>
        <v>73664</v>
      </c>
      <c r="K36" s="29">
        <f t="shared" si="3"/>
        <v>0.37672666387609877</v>
      </c>
      <c r="L36" s="29">
        <f t="shared" si="4"/>
        <v>1.7172725418853507E-2</v>
      </c>
      <c r="M36" s="29">
        <f t="shared" si="5"/>
        <v>20.542872782303505</v>
      </c>
      <c r="N36" s="36">
        <f>VLOOKUP(C36,'[4]Appendix 2'!$C$7:$O$43,13,FALSE)</f>
        <v>15.157647058823528</v>
      </c>
    </row>
    <row r="37" spans="1:14" ht="15.75" x14ac:dyDescent="0.25">
      <c r="B37" s="28">
        <v>31</v>
      </c>
      <c r="C37" s="56" t="s">
        <v>18</v>
      </c>
      <c r="D37" s="60">
        <f>'[1]Appendix 3'!D78</f>
        <v>381</v>
      </c>
      <c r="E37" s="39">
        <f>'[1]Appendix 3'!F78+'[2]Appendix 3'!F78+'[3]Appendix 3'!F78</f>
        <v>79</v>
      </c>
      <c r="F37" s="39">
        <f>'[1]Appendix 3'!H78+'[2]Appendix 3'!H78+'[3]Appendix 3'!H78</f>
        <v>28</v>
      </c>
      <c r="G37" s="39">
        <f>'[1]Appendix 3'!J78+'[2]Appendix 3'!J78+'[3]Appendix 3'!J78</f>
        <v>162</v>
      </c>
      <c r="H37" s="39">
        <f>'[1]Appendix 3'!L78+'[2]Appendix 3'!L78+'[3]Appendix 3'!L78</f>
        <v>0</v>
      </c>
      <c r="I37" s="39">
        <f>'[1]Appendix 3'!N78+'[2]Appendix 3'!N78+'[3]Appendix 3'!N78</f>
        <v>5</v>
      </c>
      <c r="J37" s="39">
        <f>'[3]Appendix 3'!P78</f>
        <v>322</v>
      </c>
      <c r="K37" s="29">
        <f t="shared" si="3"/>
        <v>0</v>
      </c>
      <c r="L37" s="29">
        <f t="shared" si="4"/>
        <v>1.0224948875255624</v>
      </c>
      <c r="M37" s="29">
        <f t="shared" si="5"/>
        <v>33.128834355828218</v>
      </c>
      <c r="N37" s="36">
        <f>VLOOKUP(C37,'[4]Appendix 2'!$C$7:$O$43,13,FALSE)</f>
        <v>21.575984990619137</v>
      </c>
    </row>
    <row r="38" spans="1:14" ht="15.75" x14ac:dyDescent="0.25">
      <c r="B38" s="28">
        <v>32</v>
      </c>
      <c r="C38" s="56" t="s">
        <v>73</v>
      </c>
      <c r="D38" s="60">
        <f>'[1]Appendix 3'!D79</f>
        <v>598</v>
      </c>
      <c r="E38" s="39">
        <f>'[1]Appendix 3'!F79+'[2]Appendix 3'!F79+'[3]Appendix 3'!F79</f>
        <v>342</v>
      </c>
      <c r="F38" s="39">
        <f>'[1]Appendix 3'!H79+'[2]Appendix 3'!H79+'[3]Appendix 3'!H79</f>
        <v>81</v>
      </c>
      <c r="G38" s="39">
        <f>'[1]Appendix 3'!J79+'[2]Appendix 3'!J79+'[3]Appendix 3'!J79</f>
        <v>207</v>
      </c>
      <c r="H38" s="39">
        <f>'[1]Appendix 3'!L79+'[2]Appendix 3'!L79+'[3]Appendix 3'!L79</f>
        <v>0</v>
      </c>
      <c r="I38" s="39">
        <f>'[1]Appendix 3'!N79+'[2]Appendix 3'!N79+'[3]Appendix 3'!N79</f>
        <v>75</v>
      </c>
      <c r="J38" s="39">
        <f>'[3]Appendix 3'!P79</f>
        <v>658</v>
      </c>
      <c r="K38" s="29">
        <f t="shared" si="3"/>
        <v>0</v>
      </c>
      <c r="L38" s="29">
        <f t="shared" si="4"/>
        <v>7.9787234042553195</v>
      </c>
      <c r="M38" s="29">
        <f t="shared" si="5"/>
        <v>22.021276595744681</v>
      </c>
      <c r="N38" s="36">
        <f>VLOOKUP(C38,'[4]Appendix 2'!$C$7:$O$43,13,FALSE)</f>
        <v>27.627302275189596</v>
      </c>
    </row>
    <row r="39" spans="1:14" ht="15.75" x14ac:dyDescent="0.25">
      <c r="B39" s="28">
        <v>33</v>
      </c>
      <c r="C39" s="56" t="s">
        <v>53</v>
      </c>
      <c r="D39" s="60">
        <f>'[1]Appendix 3'!D80</f>
        <v>151</v>
      </c>
      <c r="E39" s="39">
        <f>'[1]Appendix 3'!F80+'[2]Appendix 3'!F80+'[3]Appendix 3'!F80</f>
        <v>1147</v>
      </c>
      <c r="F39" s="39">
        <f>'[1]Appendix 3'!H80+'[2]Appendix 3'!H80+'[3]Appendix 3'!H80</f>
        <v>592</v>
      </c>
      <c r="G39" s="39">
        <f>'[1]Appendix 3'!J80+'[2]Appendix 3'!J80+'[3]Appendix 3'!J80</f>
        <v>1078</v>
      </c>
      <c r="H39" s="39">
        <f>'[1]Appendix 3'!L80+'[2]Appendix 3'!L80+'[3]Appendix 3'!L80</f>
        <v>26</v>
      </c>
      <c r="I39" s="39">
        <f>'[1]Appendix 3'!N80+'[2]Appendix 3'!N80+'[3]Appendix 3'!N80</f>
        <v>39</v>
      </c>
      <c r="J39" s="39">
        <f>'[3]Appendix 3'!P80</f>
        <v>155</v>
      </c>
      <c r="K39" s="29">
        <f t="shared" si="3"/>
        <v>2.0030816640986133</v>
      </c>
      <c r="L39" s="29">
        <f t="shared" si="4"/>
        <v>3.00462249614792</v>
      </c>
      <c r="M39" s="29">
        <f t="shared" si="5"/>
        <v>83.050847457627114</v>
      </c>
      <c r="N39" s="36">
        <f>VLOOKUP(C39,'[4]Appendix 2'!$C$7:$O$43,13,FALSE)</f>
        <v>80.173347778981579</v>
      </c>
    </row>
    <row r="40" spans="1:14" ht="15.75" x14ac:dyDescent="0.25">
      <c r="B40" s="28">
        <v>34</v>
      </c>
      <c r="C40" s="57" t="s">
        <v>19</v>
      </c>
      <c r="D40" s="60">
        <f>'[1]Appendix 3'!D81</f>
        <v>366</v>
      </c>
      <c r="E40" s="39">
        <f>'[1]Appendix 3'!F81+'[2]Appendix 3'!F81+'[3]Appendix 3'!F81</f>
        <v>892</v>
      </c>
      <c r="F40" s="39">
        <f>'[1]Appendix 3'!H81+'[2]Appendix 3'!H81+'[3]Appendix 3'!H81</f>
        <v>2469</v>
      </c>
      <c r="G40" s="39">
        <f>'[1]Appendix 3'!J81+'[2]Appendix 3'!J81+'[3]Appendix 3'!J81</f>
        <v>699</v>
      </c>
      <c r="H40" s="39">
        <f>'[1]Appendix 3'!L81+'[2]Appendix 3'!L81+'[3]Appendix 3'!L81</f>
        <v>36</v>
      </c>
      <c r="I40" s="39">
        <f>'[1]Appendix 3'!N81+'[2]Appendix 3'!N81+'[3]Appendix 3'!N81</f>
        <v>0</v>
      </c>
      <c r="J40" s="39">
        <f>'[3]Appendix 3'!P81</f>
        <v>523</v>
      </c>
      <c r="K40" s="29">
        <f t="shared" si="3"/>
        <v>2.8616852146263914</v>
      </c>
      <c r="L40" s="29">
        <f t="shared" si="4"/>
        <v>0</v>
      </c>
      <c r="M40" s="29">
        <f t="shared" si="5"/>
        <v>55.564387917329093</v>
      </c>
      <c r="N40" s="36">
        <f>VLOOKUP(C40,'[4]Appendix 2'!$C$7:$O$43,13,FALSE)</f>
        <v>68.769230769230774</v>
      </c>
    </row>
    <row r="41" spans="1:14" ht="15.75" x14ac:dyDescent="0.25">
      <c r="B41" s="28">
        <v>35</v>
      </c>
      <c r="C41" s="57" t="s">
        <v>74</v>
      </c>
      <c r="D41" s="60">
        <f>'[1]Appendix 3'!D82</f>
        <v>43856</v>
      </c>
      <c r="E41" s="39">
        <f>'[1]Appendix 3'!F82+'[2]Appendix 3'!F82+'[3]Appendix 3'!F82</f>
        <v>7340</v>
      </c>
      <c r="F41" s="39">
        <f>'[1]Appendix 3'!H82+'[2]Appendix 3'!H82+'[3]Appendix 3'!H82</f>
        <v>934</v>
      </c>
      <c r="G41" s="39">
        <f>'[1]Appendix 3'!J82+'[2]Appendix 3'!J82+'[3]Appendix 3'!J82</f>
        <v>3927</v>
      </c>
      <c r="H41" s="39">
        <f>'[1]Appendix 3'!L82+'[2]Appendix 3'!L82+'[3]Appendix 3'!L82</f>
        <v>0</v>
      </c>
      <c r="I41" s="39">
        <f>'[1]Appendix 3'!N82+'[2]Appendix 3'!N82+'[3]Appendix 3'!N82</f>
        <v>0</v>
      </c>
      <c r="J41" s="39">
        <f>'[3]Appendix 3'!P82</f>
        <v>47269</v>
      </c>
      <c r="K41" s="29">
        <f t="shared" si="3"/>
        <v>0</v>
      </c>
      <c r="L41" s="29">
        <f t="shared" si="4"/>
        <v>0</v>
      </c>
      <c r="M41" s="29">
        <f t="shared" si="5"/>
        <v>7.6705211344636304</v>
      </c>
      <c r="N41" s="36">
        <f>VLOOKUP(C41,'[4]Appendix 2'!$C$7:$O$43,13,FALSE)</f>
        <v>6.581245217118302</v>
      </c>
    </row>
    <row r="42" spans="1:14" ht="15.75" x14ac:dyDescent="0.25">
      <c r="B42" s="28">
        <v>36</v>
      </c>
      <c r="C42" s="57" t="s">
        <v>52</v>
      </c>
      <c r="D42" s="60">
        <f>'[1]Appendix 3'!D83</f>
        <v>2331</v>
      </c>
      <c r="E42" s="39">
        <f>'[1]Appendix 3'!F83+'[2]Appendix 3'!F83+'[3]Appendix 3'!F83</f>
        <v>1550</v>
      </c>
      <c r="F42" s="39">
        <f>'[1]Appendix 3'!H83+'[2]Appendix 3'!H83+'[3]Appendix 3'!H83</f>
        <v>2684</v>
      </c>
      <c r="G42" s="39">
        <f>'[1]Appendix 3'!J83+'[2]Appendix 3'!J83+'[3]Appendix 3'!J83</f>
        <v>1662</v>
      </c>
      <c r="H42" s="39">
        <f>'[1]Appendix 3'!L83+'[2]Appendix 3'!L83+'[3]Appendix 3'!L83</f>
        <v>18</v>
      </c>
      <c r="I42" s="39">
        <f>'[1]Appendix 3'!N83+'[2]Appendix 3'!N83+'[3]Appendix 3'!N83</f>
        <v>0</v>
      </c>
      <c r="J42" s="39">
        <f>'[3]Appendix 3'!P83</f>
        <v>2201</v>
      </c>
      <c r="K42" s="29">
        <f t="shared" si="3"/>
        <v>0.4637979902087091</v>
      </c>
      <c r="L42" s="29">
        <f t="shared" si="4"/>
        <v>0</v>
      </c>
      <c r="M42" s="29">
        <f t="shared" si="5"/>
        <v>42.824014429270804</v>
      </c>
      <c r="N42" s="36">
        <f>VLOOKUP(C42,'[4]Appendix 2'!$C$7:$O$43,13,FALSE)</f>
        <v>45.133565621370494</v>
      </c>
    </row>
    <row r="43" spans="1:14" s="37" customFormat="1" ht="15.75" x14ac:dyDescent="0.25">
      <c r="A43" s="25"/>
      <c r="B43" s="30">
        <v>37</v>
      </c>
      <c r="C43" s="57" t="s">
        <v>76</v>
      </c>
      <c r="D43" s="60">
        <f>'[1]Appendix 3'!D84</f>
        <v>2203</v>
      </c>
      <c r="E43" s="39">
        <f>'[1]Appendix 3'!F84+'[2]Appendix 3'!F84+'[3]Appendix 3'!F84</f>
        <v>196</v>
      </c>
      <c r="F43" s="39">
        <f>'[1]Appendix 3'!H84+'[2]Appendix 3'!H84+'[3]Appendix 3'!H84</f>
        <v>0</v>
      </c>
      <c r="G43" s="39">
        <f>'[1]Appendix 3'!J84+'[2]Appendix 3'!J84+'[3]Appendix 3'!J84</f>
        <v>118</v>
      </c>
      <c r="H43" s="39">
        <f>'[1]Appendix 3'!L84+'[2]Appendix 3'!L84+'[3]Appendix 3'!L84</f>
        <v>0</v>
      </c>
      <c r="I43" s="39">
        <f>'[1]Appendix 3'!N84+'[2]Appendix 3'!N84+'[3]Appendix 3'!N84</f>
        <v>0</v>
      </c>
      <c r="J43" s="39">
        <f>'[3]Appendix 3'!P84</f>
        <v>2281</v>
      </c>
      <c r="K43" s="29">
        <f t="shared" si="3"/>
        <v>0</v>
      </c>
      <c r="L43" s="29">
        <f t="shared" si="4"/>
        <v>0</v>
      </c>
      <c r="M43" s="29">
        <f t="shared" si="5"/>
        <v>4.91871613172155</v>
      </c>
      <c r="N43" s="36">
        <f>VLOOKUP(C43,'[4]Appendix 2'!$C$7:$O$43,13,FALSE)</f>
        <v>0</v>
      </c>
    </row>
    <row r="44" spans="1:14" ht="16.5" thickBot="1" x14ac:dyDescent="0.3">
      <c r="B44" s="31"/>
      <c r="C44" s="58" t="s">
        <v>15</v>
      </c>
      <c r="D44" s="44">
        <f>SUM(D7:D43)</f>
        <v>997562</v>
      </c>
      <c r="E44" s="21">
        <f t="shared" ref="E44:J44" si="6">SUM(E7:E43)</f>
        <v>1690609</v>
      </c>
      <c r="F44" s="21">
        <f t="shared" si="6"/>
        <v>40508</v>
      </c>
      <c r="G44" s="21">
        <f>SUM(G7:G43)</f>
        <v>1739451</v>
      </c>
      <c r="H44" s="21">
        <f t="shared" si="6"/>
        <v>6750</v>
      </c>
      <c r="I44" s="21">
        <f t="shared" si="6"/>
        <v>14265</v>
      </c>
      <c r="J44" s="21">
        <f t="shared" si="6"/>
        <v>927734</v>
      </c>
      <c r="K44" s="32">
        <f t="shared" ref="K44" si="7">IFERROR((H44/SUM($G44:$J44))*100,0)</f>
        <v>0.25109738858715869</v>
      </c>
      <c r="L44" s="22">
        <f t="shared" ref="L44" si="8">IFERROR((I44/SUM($G44:$J44))*100,0)</f>
        <v>0.53065248121419539</v>
      </c>
      <c r="M44" s="22">
        <f>IFERROR((G44/SUM($G44:$J44))*100,0)</f>
        <v>64.706904248195812</v>
      </c>
      <c r="N44" s="33">
        <v>59.973077998410439</v>
      </c>
    </row>
    <row r="46" spans="1:14" x14ac:dyDescent="0.25">
      <c r="E46" s="27"/>
      <c r="F46" s="27"/>
      <c r="G46" s="27"/>
      <c r="H46" s="27"/>
      <c r="I46" s="27"/>
    </row>
    <row r="47" spans="1:14" x14ac:dyDescent="0.25">
      <c r="D47" s="27"/>
      <c r="E47" s="27"/>
      <c r="F47" s="27"/>
      <c r="G47" s="27"/>
      <c r="H47" s="27"/>
      <c r="I47" s="27"/>
      <c r="J47" s="27"/>
    </row>
    <row r="48" spans="1:14" x14ac:dyDescent="0.25">
      <c r="D48" s="27"/>
      <c r="E48" s="27"/>
      <c r="F48" s="27"/>
      <c r="G48" s="27"/>
      <c r="H48" s="27"/>
      <c r="I48" s="27"/>
      <c r="J48" s="27"/>
    </row>
  </sheetData>
  <sheetProtection password="E931" sheet="1" objects="1" scenarios="1"/>
  <mergeCells count="13">
    <mergeCell ref="B3:N3"/>
    <mergeCell ref="B4:B6"/>
    <mergeCell ref="C4:C6"/>
    <mergeCell ref="D4:D5"/>
    <mergeCell ref="E4:E5"/>
    <mergeCell ref="F4:F5"/>
    <mergeCell ref="L4:L5"/>
    <mergeCell ref="G4:G5"/>
    <mergeCell ref="H4:H5"/>
    <mergeCell ref="I4:I5"/>
    <mergeCell ref="J4:J5"/>
    <mergeCell ref="K4:K5"/>
    <mergeCell ref="M4:N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showGridLines="0" topLeftCell="A4" zoomScale="70" zoomScaleNormal="70" zoomScaleSheetLayoutView="100" workbookViewId="0">
      <selection activeCell="E27" sqref="E27"/>
    </sheetView>
  </sheetViews>
  <sheetFormatPr defaultRowHeight="15" x14ac:dyDescent="0.25"/>
  <cols>
    <col min="1" max="1" width="9.140625" style="25" customWidth="1"/>
    <col min="2" max="2" width="5.5703125" style="25" bestFit="1" customWidth="1"/>
    <col min="3" max="3" width="49.85546875" style="25" bestFit="1" customWidth="1"/>
    <col min="4" max="4" width="23.7109375" style="25" customWidth="1"/>
    <col min="5" max="5" width="22.42578125" style="25" bestFit="1" customWidth="1"/>
    <col min="6" max="6" width="14.5703125" style="25" bestFit="1" customWidth="1"/>
    <col min="7" max="7" width="16" style="25" bestFit="1" customWidth="1"/>
    <col min="8" max="9" width="19.5703125" style="25" customWidth="1"/>
    <col min="10" max="10" width="19.140625" style="25" bestFit="1" customWidth="1"/>
    <col min="11" max="11" width="20.140625" style="25" bestFit="1" customWidth="1"/>
    <col min="12" max="12" width="20.140625" style="25" customWidth="1"/>
    <col min="13" max="13" width="21.28515625" style="25" customWidth="1"/>
    <col min="14" max="14" width="18" style="25" customWidth="1"/>
    <col min="15" max="15" width="12.140625" style="25" bestFit="1" customWidth="1"/>
    <col min="16" max="16" width="12.42578125" style="25" customWidth="1"/>
    <col min="17" max="17" width="11.5703125" style="25" bestFit="1" customWidth="1"/>
    <col min="18" max="18" width="15.28515625" style="25" customWidth="1"/>
    <col min="19" max="19" width="19.7109375" style="25" customWidth="1"/>
    <col min="20" max="20" width="20.85546875" style="25" customWidth="1"/>
    <col min="21" max="16384" width="9.140625" style="25"/>
  </cols>
  <sheetData>
    <row r="1" spans="1:14" ht="30.75" customHeight="1" x14ac:dyDescent="0.25"/>
    <row r="2" spans="1:14" ht="15.75" thickBot="1" x14ac:dyDescent="0.3"/>
    <row r="3" spans="1:14" ht="27" customHeight="1" thickBot="1" x14ac:dyDescent="0.3">
      <c r="B3" s="91" t="s">
        <v>87</v>
      </c>
      <c r="C3" s="92"/>
      <c r="D3" s="92"/>
      <c r="E3" s="92"/>
      <c r="F3" s="92"/>
      <c r="G3" s="92"/>
      <c r="H3" s="92"/>
      <c r="I3" s="92"/>
      <c r="J3" s="92"/>
      <c r="K3" s="92"/>
      <c r="L3" s="92"/>
      <c r="M3" s="92"/>
      <c r="N3" s="93"/>
    </row>
    <row r="4" spans="1:14" ht="66" customHeight="1" x14ac:dyDescent="0.25">
      <c r="B4" s="85" t="s">
        <v>7</v>
      </c>
      <c r="C4" s="85" t="s">
        <v>8</v>
      </c>
      <c r="D4" s="87" t="s">
        <v>9</v>
      </c>
      <c r="E4" s="87" t="s">
        <v>10</v>
      </c>
      <c r="F4" s="87" t="s">
        <v>11</v>
      </c>
      <c r="G4" s="87" t="s">
        <v>12</v>
      </c>
      <c r="H4" s="87" t="s">
        <v>41</v>
      </c>
      <c r="I4" s="87" t="s">
        <v>42</v>
      </c>
      <c r="J4" s="87" t="s">
        <v>13</v>
      </c>
      <c r="K4" s="89" t="s">
        <v>79</v>
      </c>
      <c r="L4" s="87" t="s">
        <v>80</v>
      </c>
      <c r="M4" s="90" t="s">
        <v>81</v>
      </c>
      <c r="N4" s="77"/>
    </row>
    <row r="5" spans="1:14" ht="31.5" x14ac:dyDescent="0.25">
      <c r="B5" s="86"/>
      <c r="C5" s="86"/>
      <c r="D5" s="88"/>
      <c r="E5" s="88"/>
      <c r="F5" s="88"/>
      <c r="G5" s="88"/>
      <c r="H5" s="88"/>
      <c r="I5" s="88"/>
      <c r="J5" s="88"/>
      <c r="K5" s="83"/>
      <c r="L5" s="88"/>
      <c r="M5" s="54" t="s">
        <v>88</v>
      </c>
      <c r="N5" s="24" t="s">
        <v>90</v>
      </c>
    </row>
    <row r="6" spans="1:14" ht="26.25" customHeight="1" thickBot="1" x14ac:dyDescent="0.3">
      <c r="B6" s="94"/>
      <c r="C6" s="94"/>
      <c r="D6" s="52">
        <v>-1</v>
      </c>
      <c r="E6" s="52">
        <v>-2</v>
      </c>
      <c r="F6" s="52">
        <v>-3</v>
      </c>
      <c r="G6" s="52">
        <v>-4</v>
      </c>
      <c r="H6" s="52">
        <v>-5</v>
      </c>
      <c r="I6" s="52">
        <v>-6</v>
      </c>
      <c r="J6" s="52">
        <v>-7</v>
      </c>
      <c r="K6" s="52">
        <v>-8</v>
      </c>
      <c r="L6" s="52">
        <v>-9</v>
      </c>
      <c r="M6" s="52">
        <v>-10</v>
      </c>
      <c r="N6" s="62">
        <v>-11</v>
      </c>
    </row>
    <row r="7" spans="1:14" ht="15.75" x14ac:dyDescent="0.25">
      <c r="A7" s="27"/>
      <c r="B7" s="64">
        <v>1</v>
      </c>
      <c r="C7" s="42" t="s">
        <v>20</v>
      </c>
      <c r="D7" s="39">
        <f>'[1]Appendix 8'!D35</f>
        <v>786</v>
      </c>
      <c r="E7" s="39">
        <f>'[1]Appendix 8'!F35+'[2]Appendix 8'!F35+'[3]Appendix 8'!F35</f>
        <v>371</v>
      </c>
      <c r="F7" s="39">
        <f>'[1]Appendix 8'!H35+'[2]Appendix 8'!H35+'[3]Appendix 8'!H35</f>
        <v>0</v>
      </c>
      <c r="G7" s="39">
        <f>'[1]Appendix 8'!J35+'[2]Appendix 8'!J35+'[3]Appendix 8'!J35</f>
        <v>371</v>
      </c>
      <c r="H7" s="39">
        <f>'[1]Appendix 8'!L35+'[2]Appendix 8'!L35+'[3]Appendix 8'!L35</f>
        <v>1</v>
      </c>
      <c r="I7" s="39">
        <f>'[1]Appendix 8'!N35+'[2]Appendix 8'!N35+'[3]Appendix 8'!N35</f>
        <v>318</v>
      </c>
      <c r="J7" s="39">
        <f>'[3]Appendix 8'!P35</f>
        <v>467</v>
      </c>
      <c r="K7" s="46">
        <f t="shared" ref="K7" si="0">IFERROR((H7/SUM($G7:$J7))*100,0)</f>
        <v>8.6430423509075191E-2</v>
      </c>
      <c r="L7" s="46">
        <f t="shared" ref="L7" si="1">IFERROR((I7/SUM($G7:$J7))*100,0)</f>
        <v>27.484874675885912</v>
      </c>
      <c r="M7" s="53">
        <f>IFERROR((G7/SUM($G7:$J7))*100,0)</f>
        <v>32.065687121866901</v>
      </c>
      <c r="N7" s="63">
        <f>VLOOKUP(C7,'[4]Appendix 3'!$C$7:$O$32,13,FALSE)</f>
        <v>25.753424657534246</v>
      </c>
    </row>
    <row r="8" spans="1:14" ht="15.75" x14ac:dyDescent="0.25">
      <c r="A8" s="27"/>
      <c r="B8" s="40">
        <f>B7+1</f>
        <v>2</v>
      </c>
      <c r="C8" s="42" t="s">
        <v>21</v>
      </c>
      <c r="D8" s="39">
        <f>'[1]Appendix 8'!D36</f>
        <v>83</v>
      </c>
      <c r="E8" s="39">
        <f>'[1]Appendix 8'!F36+'[2]Appendix 8'!F36+'[3]Appendix 8'!F36</f>
        <v>779</v>
      </c>
      <c r="F8" s="39">
        <f>'[1]Appendix 8'!H36+'[2]Appendix 8'!H36+'[3]Appendix 8'!H36</f>
        <v>0</v>
      </c>
      <c r="G8" s="39">
        <f>'[1]Appendix 8'!J36+'[2]Appendix 8'!J36+'[3]Appendix 8'!J36</f>
        <v>713</v>
      </c>
      <c r="H8" s="39">
        <f>'[1]Appendix 8'!L36+'[2]Appendix 8'!L36+'[3]Appendix 8'!L36</f>
        <v>0</v>
      </c>
      <c r="I8" s="39">
        <f>'[1]Appendix 8'!N36+'[2]Appendix 8'!N36+'[3]Appendix 8'!N36</f>
        <v>0</v>
      </c>
      <c r="J8" s="39">
        <f>'[3]Appendix 8'!P36</f>
        <v>149</v>
      </c>
      <c r="K8" s="46">
        <f t="shared" ref="K8:K32" si="2">IFERROR((H8/SUM($G8:$J8))*100,0)</f>
        <v>0</v>
      </c>
      <c r="L8" s="47">
        <f t="shared" ref="L8:L32" si="3">IFERROR((I8/SUM($G8:$J8))*100,0)</f>
        <v>0</v>
      </c>
      <c r="M8" s="48">
        <f t="shared" ref="M8:M32" si="4">IFERROR((G8/SUM($G8:$J8))*100,0)</f>
        <v>82.714617169373554</v>
      </c>
      <c r="N8" s="63">
        <f>VLOOKUP(C8,'[4]Appendix 3'!$C$7:$O$32,13,FALSE)</f>
        <v>87.883211678832112</v>
      </c>
    </row>
    <row r="9" spans="1:14" ht="15.75" x14ac:dyDescent="0.25">
      <c r="A9" s="27"/>
      <c r="B9" s="40">
        <f t="shared" ref="B9:B31" si="5">B8+1</f>
        <v>3</v>
      </c>
      <c r="C9" s="23" t="s">
        <v>22</v>
      </c>
      <c r="D9" s="39">
        <f>'[1]Appendix 8'!D37</f>
        <v>4432</v>
      </c>
      <c r="E9" s="39">
        <f>'[1]Appendix 8'!F37+'[2]Appendix 8'!F37+'[3]Appendix 8'!F37</f>
        <v>12085</v>
      </c>
      <c r="F9" s="39">
        <f>'[1]Appendix 8'!H37+'[2]Appendix 8'!H37+'[3]Appendix 8'!H37</f>
        <v>0</v>
      </c>
      <c r="G9" s="39">
        <f>'[1]Appendix 8'!J37+'[2]Appendix 8'!J37+'[3]Appendix 8'!J37</f>
        <v>12444</v>
      </c>
      <c r="H9" s="39">
        <f>'[1]Appendix 8'!L37+'[2]Appendix 8'!L37+'[3]Appendix 8'!L37</f>
        <v>0</v>
      </c>
      <c r="I9" s="39">
        <f>'[1]Appendix 8'!N37+'[2]Appendix 8'!N37+'[3]Appendix 8'!N37</f>
        <v>0</v>
      </c>
      <c r="J9" s="39">
        <f>'[3]Appendix 8'!P37</f>
        <v>4073</v>
      </c>
      <c r="K9" s="46">
        <f t="shared" si="2"/>
        <v>0</v>
      </c>
      <c r="L9" s="47">
        <f t="shared" si="3"/>
        <v>0</v>
      </c>
      <c r="M9" s="48">
        <f t="shared" si="4"/>
        <v>75.340558212750494</v>
      </c>
      <c r="N9" s="63">
        <f>VLOOKUP(C9,'[4]Appendix 3'!$C$7:$O$32,13,FALSE)</f>
        <v>72.849791717716244</v>
      </c>
    </row>
    <row r="10" spans="1:14" ht="15.75" x14ac:dyDescent="0.25">
      <c r="A10" s="27"/>
      <c r="B10" s="40">
        <f t="shared" si="5"/>
        <v>4</v>
      </c>
      <c r="C10" s="23" t="s">
        <v>23</v>
      </c>
      <c r="D10" s="39">
        <f>'[1]Appendix 8'!D38</f>
        <v>7</v>
      </c>
      <c r="E10" s="39">
        <f>'[1]Appendix 8'!F38+'[2]Appendix 8'!F38+'[3]Appendix 8'!F38</f>
        <v>489</v>
      </c>
      <c r="F10" s="39">
        <f>'[1]Appendix 8'!H38+'[2]Appendix 8'!H38+'[3]Appendix 8'!H38</f>
        <v>0</v>
      </c>
      <c r="G10" s="39">
        <f>'[1]Appendix 8'!J38+'[2]Appendix 8'!J38+'[3]Appendix 8'!J38</f>
        <v>463</v>
      </c>
      <c r="H10" s="39">
        <f>'[1]Appendix 8'!L38+'[2]Appendix 8'!L38+'[3]Appendix 8'!L38</f>
        <v>0</v>
      </c>
      <c r="I10" s="39">
        <f>'[1]Appendix 8'!N38+'[2]Appendix 8'!N38+'[3]Appendix 8'!N38</f>
        <v>0</v>
      </c>
      <c r="J10" s="39">
        <f>'[3]Appendix 8'!P38</f>
        <v>33</v>
      </c>
      <c r="K10" s="46">
        <f t="shared" si="2"/>
        <v>0</v>
      </c>
      <c r="L10" s="47">
        <f t="shared" si="3"/>
        <v>0</v>
      </c>
      <c r="M10" s="48">
        <f t="shared" si="4"/>
        <v>93.346774193548384</v>
      </c>
      <c r="N10" s="63">
        <f>VLOOKUP(C10,'[4]Appendix 3'!$C$7:$O$32,13,FALSE)</f>
        <v>98.632478632478637</v>
      </c>
    </row>
    <row r="11" spans="1:14" ht="15.75" x14ac:dyDescent="0.25">
      <c r="A11" s="27"/>
      <c r="B11" s="40">
        <f t="shared" si="5"/>
        <v>5</v>
      </c>
      <c r="C11" s="23" t="s">
        <v>24</v>
      </c>
      <c r="D11" s="39">
        <f>'[1]Appendix 8'!D39</f>
        <v>1032</v>
      </c>
      <c r="E11" s="39">
        <f>'[1]Appendix 8'!F39+'[2]Appendix 8'!F39+'[3]Appendix 8'!F39</f>
        <v>1651</v>
      </c>
      <c r="F11" s="39">
        <f>'[1]Appendix 8'!H39+'[2]Appendix 8'!H39+'[3]Appendix 8'!H39</f>
        <v>261</v>
      </c>
      <c r="G11" s="39">
        <f>'[1]Appendix 8'!J39+'[2]Appendix 8'!J39+'[3]Appendix 8'!J39</f>
        <v>1459</v>
      </c>
      <c r="H11" s="39">
        <f>'[1]Appendix 8'!L39+'[2]Appendix 8'!L39+'[3]Appendix 8'!L39</f>
        <v>11</v>
      </c>
      <c r="I11" s="39">
        <f>'[1]Appendix 8'!N39+'[2]Appendix 8'!N39+'[3]Appendix 8'!N39</f>
        <v>3</v>
      </c>
      <c r="J11" s="39">
        <f>'[3]Appendix 8'!P39</f>
        <v>1210</v>
      </c>
      <c r="K11" s="46">
        <f t="shared" si="2"/>
        <v>0.40998881848676855</v>
      </c>
      <c r="L11" s="47">
        <f t="shared" si="3"/>
        <v>0.11181513231457324</v>
      </c>
      <c r="M11" s="48">
        <f t="shared" si="4"/>
        <v>54.379426015654118</v>
      </c>
      <c r="N11" s="63">
        <f>VLOOKUP(C11,'[4]Appendix 3'!$C$7:$O$32,13,FALSE)</f>
        <v>57.779578606158836</v>
      </c>
    </row>
    <row r="12" spans="1:14" ht="15.75" x14ac:dyDescent="0.25">
      <c r="A12" s="27"/>
      <c r="B12" s="40">
        <f t="shared" si="5"/>
        <v>6</v>
      </c>
      <c r="C12" s="23" t="s">
        <v>25</v>
      </c>
      <c r="D12" s="39">
        <f>'[1]Appendix 8'!D40</f>
        <v>422</v>
      </c>
      <c r="E12" s="39">
        <f>'[1]Appendix 8'!F40+'[2]Appendix 8'!F40+'[3]Appendix 8'!F40</f>
        <v>563</v>
      </c>
      <c r="F12" s="39">
        <f>'[1]Appendix 8'!H40+'[2]Appendix 8'!H40+'[3]Appendix 8'!H40</f>
        <v>0</v>
      </c>
      <c r="G12" s="39">
        <f>'[1]Appendix 8'!J40+'[2]Appendix 8'!J40+'[3]Appendix 8'!J40</f>
        <v>497</v>
      </c>
      <c r="H12" s="39">
        <f>'[1]Appendix 8'!L40+'[2]Appendix 8'!L40+'[3]Appendix 8'!L40</f>
        <v>0</v>
      </c>
      <c r="I12" s="39">
        <f>'[1]Appendix 8'!N40+'[2]Appendix 8'!N40+'[3]Appendix 8'!N40</f>
        <v>0</v>
      </c>
      <c r="J12" s="39">
        <f>'[3]Appendix 8'!P40</f>
        <v>488</v>
      </c>
      <c r="K12" s="46">
        <f t="shared" si="2"/>
        <v>0</v>
      </c>
      <c r="L12" s="47">
        <f t="shared" si="3"/>
        <v>0</v>
      </c>
      <c r="M12" s="48">
        <f t="shared" si="4"/>
        <v>50.45685279187817</v>
      </c>
      <c r="N12" s="63">
        <f>VLOOKUP(C12,'[4]Appendix 3'!$C$7:$O$32,13,FALSE)</f>
        <v>52.637485970819306</v>
      </c>
    </row>
    <row r="13" spans="1:14" ht="15.75" x14ac:dyDescent="0.25">
      <c r="A13" s="27"/>
      <c r="B13" s="40">
        <f t="shared" si="5"/>
        <v>7</v>
      </c>
      <c r="C13" s="23" t="s">
        <v>16</v>
      </c>
      <c r="D13" s="39">
        <f>'[1]Appendix 8'!D41</f>
        <v>33</v>
      </c>
      <c r="E13" s="39">
        <f>'[1]Appendix 8'!F41+'[2]Appendix 8'!F41+'[3]Appendix 8'!F41</f>
        <v>40</v>
      </c>
      <c r="F13" s="39">
        <f>'[1]Appendix 8'!H41+'[2]Appendix 8'!H41+'[3]Appendix 8'!H41</f>
        <v>0</v>
      </c>
      <c r="G13" s="39">
        <f>'[1]Appendix 8'!J41+'[2]Appendix 8'!J41+'[3]Appendix 8'!J41</f>
        <v>33</v>
      </c>
      <c r="H13" s="39">
        <f>'[1]Appendix 8'!L41+'[2]Appendix 8'!L41+'[3]Appendix 8'!L41</f>
        <v>0</v>
      </c>
      <c r="I13" s="39">
        <f>'[1]Appendix 8'!N41+'[2]Appendix 8'!N41+'[3]Appendix 8'!N41</f>
        <v>0</v>
      </c>
      <c r="J13" s="39">
        <f>'[3]Appendix 8'!P41</f>
        <v>40</v>
      </c>
      <c r="K13" s="46">
        <f t="shared" si="2"/>
        <v>0</v>
      </c>
      <c r="L13" s="47">
        <f t="shared" si="3"/>
        <v>0</v>
      </c>
      <c r="M13" s="48">
        <f t="shared" si="4"/>
        <v>45.205479452054789</v>
      </c>
      <c r="N13" s="63">
        <f>VLOOKUP(C13,'[4]Appendix 3'!$C$7:$O$32,13,FALSE)</f>
        <v>47.692307692307693</v>
      </c>
    </row>
    <row r="14" spans="1:14" ht="15.75" x14ac:dyDescent="0.25">
      <c r="A14" s="27"/>
      <c r="B14" s="40">
        <f t="shared" si="5"/>
        <v>8</v>
      </c>
      <c r="C14" s="23" t="s">
        <v>26</v>
      </c>
      <c r="D14" s="39">
        <f>'[1]Appendix 8'!D42</f>
        <v>1</v>
      </c>
      <c r="E14" s="39">
        <f>'[1]Appendix 8'!F42+'[2]Appendix 8'!F42+'[3]Appendix 8'!F42</f>
        <v>1100</v>
      </c>
      <c r="F14" s="39">
        <f>'[1]Appendix 8'!H42+'[2]Appendix 8'!H42+'[3]Appendix 8'!H42</f>
        <v>0</v>
      </c>
      <c r="G14" s="39">
        <f>'[1]Appendix 8'!J42+'[2]Appendix 8'!J42+'[3]Appendix 8'!J42</f>
        <v>1100</v>
      </c>
      <c r="H14" s="39">
        <f>'[1]Appendix 8'!L42+'[2]Appendix 8'!L42+'[3]Appendix 8'!L42</f>
        <v>0</v>
      </c>
      <c r="I14" s="39">
        <f>'[1]Appendix 8'!N42+'[2]Appendix 8'!N42+'[3]Appendix 8'!N42</f>
        <v>0</v>
      </c>
      <c r="J14" s="39">
        <f>'[3]Appendix 8'!P42</f>
        <v>1</v>
      </c>
      <c r="K14" s="46">
        <f t="shared" si="2"/>
        <v>0</v>
      </c>
      <c r="L14" s="47">
        <f t="shared" si="3"/>
        <v>0</v>
      </c>
      <c r="M14" s="48">
        <f t="shared" si="4"/>
        <v>99.909173478655759</v>
      </c>
      <c r="N14" s="63">
        <f>VLOOKUP(C14,'[4]Appendix 3'!$C$7:$O$32,13,FALSE)</f>
        <v>99.870633893919788</v>
      </c>
    </row>
    <row r="15" spans="1:14" ht="15.75" x14ac:dyDescent="0.25">
      <c r="A15" s="27"/>
      <c r="B15" s="40">
        <f t="shared" si="5"/>
        <v>9</v>
      </c>
      <c r="C15" s="23" t="s">
        <v>27</v>
      </c>
      <c r="D15" s="39">
        <f>'[1]Appendix 8'!D43</f>
        <v>535</v>
      </c>
      <c r="E15" s="39">
        <f>'[1]Appendix 8'!F43+'[2]Appendix 8'!F43+'[3]Appendix 8'!F43</f>
        <v>25</v>
      </c>
      <c r="F15" s="39">
        <f>'[1]Appendix 8'!H43+'[2]Appendix 8'!H43+'[3]Appendix 8'!H43</f>
        <v>0</v>
      </c>
      <c r="G15" s="39">
        <f>'[1]Appendix 8'!J43+'[2]Appendix 8'!J43+'[3]Appendix 8'!J43</f>
        <v>19</v>
      </c>
      <c r="H15" s="39">
        <f>'[1]Appendix 8'!L43+'[2]Appendix 8'!L43+'[3]Appendix 8'!L43</f>
        <v>0</v>
      </c>
      <c r="I15" s="39">
        <f>'[1]Appendix 8'!N43+'[2]Appendix 8'!N43+'[3]Appendix 8'!N43</f>
        <v>0</v>
      </c>
      <c r="J15" s="39">
        <f>'[3]Appendix 8'!P43</f>
        <v>541</v>
      </c>
      <c r="K15" s="46">
        <f t="shared" si="2"/>
        <v>0</v>
      </c>
      <c r="L15" s="47">
        <f t="shared" si="3"/>
        <v>0</v>
      </c>
      <c r="M15" s="48">
        <f t="shared" si="4"/>
        <v>3.3928571428571428</v>
      </c>
      <c r="N15" s="63">
        <f>VLOOKUP(C15,'[4]Appendix 3'!$C$7:$O$32,13,FALSE)</f>
        <v>0</v>
      </c>
    </row>
    <row r="16" spans="1:14" ht="15.75" x14ac:dyDescent="0.25">
      <c r="A16" s="27"/>
      <c r="B16" s="40">
        <f t="shared" si="5"/>
        <v>10</v>
      </c>
      <c r="C16" s="23" t="s">
        <v>28</v>
      </c>
      <c r="D16" s="39">
        <f>'[1]Appendix 8'!D44</f>
        <v>709</v>
      </c>
      <c r="E16" s="39">
        <f>'[1]Appendix 8'!F44+'[2]Appendix 8'!F44+'[3]Appendix 8'!F44</f>
        <v>14287</v>
      </c>
      <c r="F16" s="39">
        <f>'[1]Appendix 8'!H44+'[2]Appendix 8'!H44+'[3]Appendix 8'!H44</f>
        <v>0</v>
      </c>
      <c r="G16" s="39">
        <f>'[1]Appendix 8'!J44+'[2]Appendix 8'!J44+'[3]Appendix 8'!J44</f>
        <v>13873</v>
      </c>
      <c r="H16" s="39">
        <f>'[1]Appendix 8'!L44+'[2]Appendix 8'!L44+'[3]Appendix 8'!L44</f>
        <v>0</v>
      </c>
      <c r="I16" s="39">
        <f>'[1]Appendix 8'!N44+'[2]Appendix 8'!N44+'[3]Appendix 8'!N44</f>
        <v>0</v>
      </c>
      <c r="J16" s="39">
        <f>'[3]Appendix 8'!P44</f>
        <v>1123</v>
      </c>
      <c r="K16" s="46">
        <f t="shared" si="2"/>
        <v>0</v>
      </c>
      <c r="L16" s="47">
        <f t="shared" si="3"/>
        <v>0</v>
      </c>
      <c r="M16" s="48">
        <f t="shared" si="4"/>
        <v>92.511336356361696</v>
      </c>
      <c r="N16" s="63">
        <f>VLOOKUP(C16,'[4]Appendix 3'!$C$7:$O$32,13,FALSE)</f>
        <v>93.47325784774003</v>
      </c>
    </row>
    <row r="17" spans="1:14" ht="15.75" x14ac:dyDescent="0.25">
      <c r="A17" s="27"/>
      <c r="B17" s="40">
        <f t="shared" si="5"/>
        <v>11</v>
      </c>
      <c r="C17" s="23" t="s">
        <v>29</v>
      </c>
      <c r="D17" s="39">
        <f>'[1]Appendix 8'!D45</f>
        <v>1852</v>
      </c>
      <c r="E17" s="39">
        <f>'[1]Appendix 8'!F45+'[2]Appendix 8'!F45+'[3]Appendix 8'!F45</f>
        <v>8430</v>
      </c>
      <c r="F17" s="39">
        <f>'[1]Appendix 8'!H45+'[2]Appendix 8'!H45+'[3]Appendix 8'!H45</f>
        <v>66</v>
      </c>
      <c r="G17" s="39">
        <f>'[1]Appendix 8'!J45+'[2]Appendix 8'!J45+'[3]Appendix 8'!J45</f>
        <v>8335</v>
      </c>
      <c r="H17" s="39">
        <f>'[1]Appendix 8'!L45+'[2]Appendix 8'!L45+'[3]Appendix 8'!L45</f>
        <v>81</v>
      </c>
      <c r="I17" s="39">
        <f>'[1]Appendix 8'!N45+'[2]Appendix 8'!N45+'[3]Appendix 8'!N45</f>
        <v>62</v>
      </c>
      <c r="J17" s="39">
        <f>'[3]Appendix 8'!P45</f>
        <v>1804</v>
      </c>
      <c r="K17" s="46">
        <f t="shared" si="2"/>
        <v>0.78778447772806848</v>
      </c>
      <c r="L17" s="47">
        <f t="shared" si="3"/>
        <v>0.60299552616222529</v>
      </c>
      <c r="M17" s="48">
        <f t="shared" si="4"/>
        <v>81.063995331647547</v>
      </c>
      <c r="N17" s="63">
        <f>VLOOKUP(C17,'[4]Appendix 3'!$C$7:$O$32,13,FALSE)</f>
        <v>78.18625152396136</v>
      </c>
    </row>
    <row r="18" spans="1:14" ht="15.75" x14ac:dyDescent="0.25">
      <c r="A18" s="27"/>
      <c r="B18" s="40">
        <f t="shared" si="5"/>
        <v>12</v>
      </c>
      <c r="C18" s="23" t="s">
        <v>17</v>
      </c>
      <c r="D18" s="39">
        <f>'[1]Appendix 8'!D46</f>
        <v>355</v>
      </c>
      <c r="E18" s="39">
        <f>'[1]Appendix 8'!F46+'[2]Appendix 8'!F46+'[3]Appendix 8'!F46</f>
        <v>1465</v>
      </c>
      <c r="F18" s="39">
        <f>'[1]Appendix 8'!H46+'[2]Appendix 8'!H46+'[3]Appendix 8'!H46</f>
        <v>0</v>
      </c>
      <c r="G18" s="39">
        <f>'[1]Appendix 8'!J46+'[2]Appendix 8'!J46+'[3]Appendix 8'!J46</f>
        <v>1500</v>
      </c>
      <c r="H18" s="39">
        <f>'[1]Appendix 8'!L46+'[2]Appendix 8'!L46+'[3]Appendix 8'!L46</f>
        <v>0</v>
      </c>
      <c r="I18" s="39">
        <f>'[1]Appendix 8'!N46+'[2]Appendix 8'!N46+'[3]Appendix 8'!N46</f>
        <v>16</v>
      </c>
      <c r="J18" s="39">
        <f>'[3]Appendix 8'!P46</f>
        <v>304</v>
      </c>
      <c r="K18" s="46">
        <f t="shared" si="2"/>
        <v>0</v>
      </c>
      <c r="L18" s="47">
        <f t="shared" si="3"/>
        <v>0.87912087912087911</v>
      </c>
      <c r="M18" s="48">
        <f t="shared" si="4"/>
        <v>82.417582417582409</v>
      </c>
      <c r="N18" s="63">
        <f>VLOOKUP(C18,'[4]Appendix 3'!$C$7:$O$32,13,FALSE)</f>
        <v>78.442765833817546</v>
      </c>
    </row>
    <row r="19" spans="1:14" ht="15.75" x14ac:dyDescent="0.25">
      <c r="A19" s="27"/>
      <c r="B19" s="40">
        <f t="shared" si="5"/>
        <v>13</v>
      </c>
      <c r="C19" s="43" t="s">
        <v>30</v>
      </c>
      <c r="D19" s="39">
        <f>'[1]Appendix 8'!D47</f>
        <v>16</v>
      </c>
      <c r="E19" s="39">
        <f>'[1]Appendix 8'!F47+'[2]Appendix 8'!F47+'[3]Appendix 8'!F47</f>
        <v>36</v>
      </c>
      <c r="F19" s="39">
        <f>'[1]Appendix 8'!H47+'[2]Appendix 8'!H47+'[3]Appendix 8'!H47</f>
        <v>0</v>
      </c>
      <c r="G19" s="39">
        <f>'[1]Appendix 8'!J47+'[2]Appendix 8'!J47+'[3]Appendix 8'!J47</f>
        <v>46</v>
      </c>
      <c r="H19" s="39">
        <f>'[1]Appendix 8'!L47+'[2]Appendix 8'!L47+'[3]Appendix 8'!L47</f>
        <v>1</v>
      </c>
      <c r="I19" s="39">
        <f>'[1]Appendix 8'!N47+'[2]Appendix 8'!N47+'[3]Appendix 8'!N47</f>
        <v>0</v>
      </c>
      <c r="J19" s="39">
        <f>'[3]Appendix 8'!P47</f>
        <v>5</v>
      </c>
      <c r="K19" s="46">
        <f t="shared" si="2"/>
        <v>1.9230769230769231</v>
      </c>
      <c r="L19" s="47">
        <f t="shared" si="3"/>
        <v>0</v>
      </c>
      <c r="M19" s="48">
        <f t="shared" si="4"/>
        <v>88.461538461538453</v>
      </c>
      <c r="N19" s="63">
        <f>VLOOKUP(C19,'[4]Appendix 3'!$C$7:$O$32,13,FALSE)</f>
        <v>56.09756097560976</v>
      </c>
    </row>
    <row r="20" spans="1:14" ht="15.75" x14ac:dyDescent="0.25">
      <c r="A20" s="27"/>
      <c r="B20" s="40">
        <f t="shared" si="5"/>
        <v>14</v>
      </c>
      <c r="C20" s="43" t="s">
        <v>31</v>
      </c>
      <c r="D20" s="39">
        <f>'[1]Appendix 8'!D48</f>
        <v>8723</v>
      </c>
      <c r="E20" s="39">
        <f>'[1]Appendix 8'!F48+'[2]Appendix 8'!F48+'[3]Appendix 8'!F48</f>
        <v>2476</v>
      </c>
      <c r="F20" s="39">
        <f>'[1]Appendix 8'!H48+'[2]Appendix 8'!H48+'[3]Appendix 8'!H48</f>
        <v>0</v>
      </c>
      <c r="G20" s="39">
        <f>'[1]Appendix 8'!J48+'[2]Appendix 8'!J48+'[3]Appendix 8'!J48</f>
        <v>2660</v>
      </c>
      <c r="H20" s="39">
        <f>'[1]Appendix 8'!L48+'[2]Appendix 8'!L48+'[3]Appendix 8'!L48</f>
        <v>4</v>
      </c>
      <c r="I20" s="39">
        <f>'[1]Appendix 8'!N48+'[2]Appendix 8'!N48+'[3]Appendix 8'!N48</f>
        <v>3</v>
      </c>
      <c r="J20" s="39">
        <f>'[3]Appendix 8'!P48</f>
        <v>8532</v>
      </c>
      <c r="K20" s="46">
        <f t="shared" si="2"/>
        <v>3.5717474774533436E-2</v>
      </c>
      <c r="L20" s="47">
        <f t="shared" si="3"/>
        <v>2.6788106080900084E-2</v>
      </c>
      <c r="M20" s="48">
        <f t="shared" si="4"/>
        <v>23.752120725064739</v>
      </c>
      <c r="N20" s="63">
        <f>VLOOKUP(C20,'[4]Appendix 3'!$C$7:$O$32,13,FALSE)</f>
        <v>23.183939420621645</v>
      </c>
    </row>
    <row r="21" spans="1:14" ht="15.75" x14ac:dyDescent="0.25">
      <c r="A21" s="27"/>
      <c r="B21" s="40">
        <f t="shared" si="5"/>
        <v>15</v>
      </c>
      <c r="C21" s="23" t="s">
        <v>32</v>
      </c>
      <c r="D21" s="39">
        <f>'[1]Appendix 8'!D49</f>
        <v>1879</v>
      </c>
      <c r="E21" s="39">
        <f>'[1]Appendix 8'!F49+'[2]Appendix 8'!F49+'[3]Appendix 8'!F49</f>
        <v>4957</v>
      </c>
      <c r="F21" s="39">
        <f>'[1]Appendix 8'!H49+'[2]Appendix 8'!H49+'[3]Appendix 8'!H49</f>
        <v>0</v>
      </c>
      <c r="G21" s="39">
        <f>'[1]Appendix 8'!J49+'[2]Appendix 8'!J49+'[3]Appendix 8'!J49</f>
        <v>4975</v>
      </c>
      <c r="H21" s="39">
        <f>'[1]Appendix 8'!L49+'[2]Appendix 8'!L49+'[3]Appendix 8'!L49</f>
        <v>0</v>
      </c>
      <c r="I21" s="39">
        <f>'[1]Appendix 8'!N49+'[2]Appendix 8'!N49+'[3]Appendix 8'!N49</f>
        <v>0</v>
      </c>
      <c r="J21" s="39">
        <f>'[3]Appendix 8'!P49</f>
        <v>1861</v>
      </c>
      <c r="K21" s="46">
        <f t="shared" si="2"/>
        <v>0</v>
      </c>
      <c r="L21" s="47">
        <f t="shared" si="3"/>
        <v>0</v>
      </c>
      <c r="M21" s="48">
        <f t="shared" si="4"/>
        <v>72.776477472205968</v>
      </c>
      <c r="N21" s="63">
        <f>VLOOKUP(C21,'[4]Appendix 3'!$C$7:$O$32,13,FALSE)</f>
        <v>69.863672814755418</v>
      </c>
    </row>
    <row r="22" spans="1:14" ht="15.75" x14ac:dyDescent="0.25">
      <c r="A22" s="27"/>
      <c r="B22" s="40">
        <f t="shared" si="5"/>
        <v>16</v>
      </c>
      <c r="C22" s="23" t="s">
        <v>33</v>
      </c>
      <c r="D22" s="39">
        <f>'[1]Appendix 8'!D50</f>
        <v>1025</v>
      </c>
      <c r="E22" s="39">
        <f>'[1]Appendix 8'!F50+'[2]Appendix 8'!F50+'[3]Appendix 8'!F50</f>
        <v>2645</v>
      </c>
      <c r="F22" s="39">
        <f>'[1]Appendix 8'!H50+'[2]Appendix 8'!H50+'[3]Appendix 8'!H50</f>
        <v>0</v>
      </c>
      <c r="G22" s="39">
        <f>'[1]Appendix 8'!J50+'[2]Appendix 8'!J50+'[3]Appendix 8'!J50</f>
        <v>2246</v>
      </c>
      <c r="H22" s="39">
        <f>'[1]Appendix 8'!L50+'[2]Appendix 8'!L50+'[3]Appendix 8'!L50</f>
        <v>0</v>
      </c>
      <c r="I22" s="39">
        <f>'[1]Appendix 8'!N50+'[2]Appendix 8'!N50+'[3]Appendix 8'!N50</f>
        <v>0</v>
      </c>
      <c r="J22" s="39">
        <f>'[3]Appendix 8'!P50</f>
        <v>1424</v>
      </c>
      <c r="K22" s="46">
        <f t="shared" si="2"/>
        <v>0</v>
      </c>
      <c r="L22" s="47">
        <f t="shared" si="3"/>
        <v>0</v>
      </c>
      <c r="M22" s="48">
        <f t="shared" si="4"/>
        <v>61.198910081743875</v>
      </c>
      <c r="N22" s="63">
        <f>VLOOKUP(C22,'[4]Appendix 3'!$C$7:$O$32,13,FALSE)</f>
        <v>54.363312555654495</v>
      </c>
    </row>
    <row r="23" spans="1:14" ht="15.75" x14ac:dyDescent="0.25">
      <c r="A23" s="27"/>
      <c r="B23" s="40">
        <f t="shared" si="5"/>
        <v>17</v>
      </c>
      <c r="C23" s="23" t="s">
        <v>34</v>
      </c>
      <c r="D23" s="39">
        <f>'[1]Appendix 8'!D51</f>
        <v>2542</v>
      </c>
      <c r="E23" s="39">
        <f>'[1]Appendix 8'!F51+'[2]Appendix 8'!F51+'[3]Appendix 8'!F51</f>
        <v>1699</v>
      </c>
      <c r="F23" s="39">
        <f>'[1]Appendix 8'!H51+'[2]Appendix 8'!H51+'[3]Appendix 8'!H51</f>
        <v>0</v>
      </c>
      <c r="G23" s="39">
        <f>'[1]Appendix 8'!J51+'[2]Appendix 8'!J51+'[3]Appendix 8'!J51</f>
        <v>1389</v>
      </c>
      <c r="H23" s="39">
        <f>'[1]Appendix 8'!L51+'[2]Appendix 8'!L51+'[3]Appendix 8'!L51</f>
        <v>1</v>
      </c>
      <c r="I23" s="39">
        <f>'[1]Appendix 8'!N51+'[2]Appendix 8'!N51+'[3]Appendix 8'!N51</f>
        <v>108</v>
      </c>
      <c r="J23" s="39">
        <f>'[3]Appendix 8'!P51</f>
        <v>2743</v>
      </c>
      <c r="K23" s="46">
        <f t="shared" si="2"/>
        <v>2.357934449422306E-2</v>
      </c>
      <c r="L23" s="47">
        <f t="shared" si="3"/>
        <v>2.5465692053760907</v>
      </c>
      <c r="M23" s="48">
        <f t="shared" si="4"/>
        <v>32.751709502475826</v>
      </c>
      <c r="N23" s="63">
        <f>VLOOKUP(C23,'[4]Appendix 3'!$C$7:$O$32,13,FALSE)</f>
        <v>37.031032885595181</v>
      </c>
    </row>
    <row r="24" spans="1:14" ht="15.75" x14ac:dyDescent="0.25">
      <c r="A24" s="27"/>
      <c r="B24" s="40">
        <f t="shared" si="5"/>
        <v>18</v>
      </c>
      <c r="C24" s="23" t="s">
        <v>35</v>
      </c>
      <c r="D24" s="39">
        <f>'[1]Appendix 8'!D52</f>
        <v>3607</v>
      </c>
      <c r="E24" s="39">
        <f>'[1]Appendix 8'!F52+'[2]Appendix 8'!F52+'[3]Appendix 8'!F52</f>
        <v>6652</v>
      </c>
      <c r="F24" s="39">
        <f>'[1]Appendix 8'!H52+'[2]Appendix 8'!H52+'[3]Appendix 8'!H52</f>
        <v>0</v>
      </c>
      <c r="G24" s="39">
        <f>'[1]Appendix 8'!J52+'[2]Appendix 8'!J52+'[3]Appendix 8'!J52</f>
        <v>5928</v>
      </c>
      <c r="H24" s="39">
        <f>'[1]Appendix 8'!L52+'[2]Appendix 8'!L52+'[3]Appendix 8'!L52</f>
        <v>0</v>
      </c>
      <c r="I24" s="39">
        <f>'[1]Appendix 8'!N52+'[2]Appendix 8'!N52+'[3]Appendix 8'!N52</f>
        <v>49</v>
      </c>
      <c r="J24" s="39">
        <f>'[3]Appendix 8'!P52</f>
        <v>4282</v>
      </c>
      <c r="K24" s="46">
        <f t="shared" si="2"/>
        <v>0</v>
      </c>
      <c r="L24" s="47">
        <f t="shared" si="3"/>
        <v>0.47762939857685938</v>
      </c>
      <c r="M24" s="48">
        <f t="shared" si="4"/>
        <v>57.783409689053514</v>
      </c>
      <c r="N24" s="63">
        <f>VLOOKUP(C24,'[4]Appendix 3'!$C$7:$O$32,13,FALSE)</f>
        <v>58.183394753956208</v>
      </c>
    </row>
    <row r="25" spans="1:14" ht="15.75" x14ac:dyDescent="0.25">
      <c r="A25" s="27"/>
      <c r="B25" s="40">
        <f t="shared" si="5"/>
        <v>19</v>
      </c>
      <c r="C25" s="23" t="s">
        <v>36</v>
      </c>
      <c r="D25" s="39">
        <f>'[1]Appendix 8'!D53</f>
        <v>1768</v>
      </c>
      <c r="E25" s="39">
        <f>'[1]Appendix 8'!F53+'[2]Appendix 8'!F53+'[3]Appendix 8'!F53</f>
        <v>2351</v>
      </c>
      <c r="F25" s="39">
        <f>'[1]Appendix 8'!H53+'[2]Appendix 8'!H53+'[3]Appendix 8'!H53</f>
        <v>0</v>
      </c>
      <c r="G25" s="39">
        <f>'[1]Appendix 8'!J53+'[2]Appendix 8'!J53+'[3]Appendix 8'!J53</f>
        <v>1679</v>
      </c>
      <c r="H25" s="39">
        <f>'[1]Appendix 8'!L53+'[2]Appendix 8'!L53+'[3]Appendix 8'!L53</f>
        <v>0</v>
      </c>
      <c r="I25" s="39">
        <f>'[1]Appendix 8'!N53+'[2]Appendix 8'!N53+'[3]Appendix 8'!N53</f>
        <v>0</v>
      </c>
      <c r="J25" s="39">
        <f>'[3]Appendix 8'!P53</f>
        <v>2440</v>
      </c>
      <c r="K25" s="46">
        <f t="shared" si="2"/>
        <v>0</v>
      </c>
      <c r="L25" s="47">
        <f t="shared" si="3"/>
        <v>0</v>
      </c>
      <c r="M25" s="48">
        <f t="shared" si="4"/>
        <v>40.7623209516873</v>
      </c>
      <c r="N25" s="63">
        <f>VLOOKUP(C25,'[4]Appendix 3'!$C$7:$O$32,13,FALSE)</f>
        <v>53.658536585365859</v>
      </c>
    </row>
    <row r="26" spans="1:14" ht="15.75" x14ac:dyDescent="0.25">
      <c r="A26" s="27"/>
      <c r="B26" s="40">
        <f t="shared" si="5"/>
        <v>20</v>
      </c>
      <c r="C26" s="23" t="s">
        <v>37</v>
      </c>
      <c r="D26" s="39">
        <f>'[1]Appendix 8'!D54</f>
        <v>26</v>
      </c>
      <c r="E26" s="39">
        <f>'[1]Appendix 8'!F54+'[2]Appendix 8'!F54+'[3]Appendix 8'!F54</f>
        <v>0</v>
      </c>
      <c r="F26" s="39">
        <f>'[1]Appendix 8'!H54+'[2]Appendix 8'!H54+'[3]Appendix 8'!H54</f>
        <v>0</v>
      </c>
      <c r="G26" s="39">
        <f>'[1]Appendix 8'!J54+'[2]Appendix 8'!J54+'[3]Appendix 8'!J54</f>
        <v>0</v>
      </c>
      <c r="H26" s="39">
        <f>'[1]Appendix 8'!L54+'[2]Appendix 8'!L54+'[3]Appendix 8'!L54</f>
        <v>0</v>
      </c>
      <c r="I26" s="39">
        <f>'[1]Appendix 8'!N54+'[2]Appendix 8'!N54+'[3]Appendix 8'!N54</f>
        <v>0</v>
      </c>
      <c r="J26" s="39">
        <f>'[3]Appendix 8'!P54</f>
        <v>26</v>
      </c>
      <c r="K26" s="46">
        <f t="shared" si="2"/>
        <v>0</v>
      </c>
      <c r="L26" s="47">
        <f t="shared" si="3"/>
        <v>0</v>
      </c>
      <c r="M26" s="48">
        <f t="shared" si="4"/>
        <v>0</v>
      </c>
      <c r="N26" s="63">
        <f>VLOOKUP(C26,'[4]Appendix 3'!$C$7:$O$32,13,FALSE)</f>
        <v>0</v>
      </c>
    </row>
    <row r="27" spans="1:14" ht="15.75" x14ac:dyDescent="0.25">
      <c r="A27" s="27"/>
      <c r="B27" s="40">
        <f t="shared" si="5"/>
        <v>21</v>
      </c>
      <c r="C27" s="23" t="s">
        <v>38</v>
      </c>
      <c r="D27" s="39">
        <f>'[1]Appendix 8'!D55</f>
        <v>1944</v>
      </c>
      <c r="E27" s="39">
        <f>'[1]Appendix 8'!F55+'[2]Appendix 8'!F55+'[3]Appendix 8'!F55</f>
        <v>6608</v>
      </c>
      <c r="F27" s="39">
        <f>'[1]Appendix 8'!H55+'[2]Appendix 8'!H55+'[3]Appendix 8'!H55</f>
        <v>0</v>
      </c>
      <c r="G27" s="39">
        <f>'[1]Appendix 8'!J55+'[2]Appendix 8'!J55+'[3]Appendix 8'!J55</f>
        <v>5981</v>
      </c>
      <c r="H27" s="39">
        <f>'[1]Appendix 8'!L55+'[2]Appendix 8'!L55+'[3]Appendix 8'!L55</f>
        <v>51</v>
      </c>
      <c r="I27" s="39">
        <f>'[1]Appendix 8'!N55+'[2]Appendix 8'!N55+'[3]Appendix 8'!N55</f>
        <v>205</v>
      </c>
      <c r="J27" s="39">
        <f>'[3]Appendix 8'!P55</f>
        <v>2315</v>
      </c>
      <c r="K27" s="46">
        <f t="shared" si="2"/>
        <v>0.59635173058933577</v>
      </c>
      <c r="L27" s="47">
        <f t="shared" si="3"/>
        <v>2.3971000935453697</v>
      </c>
      <c r="M27" s="48">
        <f t="shared" si="4"/>
        <v>69.936856875584667</v>
      </c>
      <c r="N27" s="63">
        <f>VLOOKUP(C27,'[4]Appendix 3'!$C$7:$O$32,13,FALSE)</f>
        <v>72.43128964059197</v>
      </c>
    </row>
    <row r="28" spans="1:14" ht="15.75" x14ac:dyDescent="0.25">
      <c r="A28" s="27"/>
      <c r="B28" s="40">
        <f t="shared" si="5"/>
        <v>22</v>
      </c>
      <c r="C28" s="23" t="s">
        <v>18</v>
      </c>
      <c r="D28" s="39">
        <f>'[1]Appendix 8'!D56</f>
        <v>1</v>
      </c>
      <c r="E28" s="39">
        <f>'[1]Appendix 8'!F56+'[2]Appendix 8'!F56+'[3]Appendix 8'!F56</f>
        <v>0</v>
      </c>
      <c r="F28" s="39">
        <f>'[1]Appendix 8'!H56+'[2]Appendix 8'!H56+'[3]Appendix 8'!H56</f>
        <v>0</v>
      </c>
      <c r="G28" s="39">
        <f>'[1]Appendix 8'!J56+'[2]Appendix 8'!J56+'[3]Appendix 8'!J56</f>
        <v>1</v>
      </c>
      <c r="H28" s="39">
        <f>'[1]Appendix 8'!L56+'[2]Appendix 8'!L56+'[3]Appendix 8'!L56</f>
        <v>0</v>
      </c>
      <c r="I28" s="39">
        <f>'[1]Appendix 8'!N56+'[2]Appendix 8'!N56+'[3]Appendix 8'!N56</f>
        <v>0</v>
      </c>
      <c r="J28" s="39">
        <f>'[3]Appendix 8'!P56</f>
        <v>0</v>
      </c>
      <c r="K28" s="46">
        <f t="shared" si="2"/>
        <v>0</v>
      </c>
      <c r="L28" s="47">
        <f t="shared" si="3"/>
        <v>0</v>
      </c>
      <c r="M28" s="48">
        <f t="shared" si="4"/>
        <v>100</v>
      </c>
      <c r="N28" s="63">
        <f>VLOOKUP(C28,'[4]Appendix 3'!$C$7:$O$32,13,FALSE)</f>
        <v>0</v>
      </c>
    </row>
    <row r="29" spans="1:14" ht="15.75" x14ac:dyDescent="0.25">
      <c r="A29" s="27"/>
      <c r="B29" s="40">
        <f t="shared" si="5"/>
        <v>23</v>
      </c>
      <c r="C29" s="23" t="s">
        <v>39</v>
      </c>
      <c r="D29" s="39">
        <f>'[1]Appendix 8'!D57</f>
        <v>110</v>
      </c>
      <c r="E29" s="39">
        <f>'[1]Appendix 8'!F57+'[2]Appendix 8'!F57+'[3]Appendix 8'!F57</f>
        <v>1031</v>
      </c>
      <c r="F29" s="39">
        <f>'[1]Appendix 8'!H57+'[2]Appendix 8'!H57+'[3]Appendix 8'!H57</f>
        <v>0</v>
      </c>
      <c r="G29" s="39">
        <f>'[1]Appendix 8'!J57+'[2]Appendix 8'!J57+'[3]Appendix 8'!J57</f>
        <v>1038</v>
      </c>
      <c r="H29" s="39">
        <f>'[1]Appendix 8'!L57+'[2]Appendix 8'!L57+'[3]Appendix 8'!L57</f>
        <v>0</v>
      </c>
      <c r="I29" s="39">
        <f>'[1]Appendix 8'!N57+'[2]Appendix 8'!N57+'[3]Appendix 8'!N57</f>
        <v>0</v>
      </c>
      <c r="J29" s="39">
        <f>'[3]Appendix 8'!P57</f>
        <v>103</v>
      </c>
      <c r="K29" s="46">
        <f t="shared" si="2"/>
        <v>0</v>
      </c>
      <c r="L29" s="47">
        <f t="shared" si="3"/>
        <v>0</v>
      </c>
      <c r="M29" s="48">
        <f t="shared" si="4"/>
        <v>90.972830850131459</v>
      </c>
      <c r="N29" s="63">
        <f>VLOOKUP(C29,'[4]Appendix 3'!$C$7:$O$32,13,FALSE)</f>
        <v>89.719626168224295</v>
      </c>
    </row>
    <row r="30" spans="1:14" ht="15.75" x14ac:dyDescent="0.25">
      <c r="A30" s="27"/>
      <c r="B30" s="40">
        <f t="shared" si="5"/>
        <v>24</v>
      </c>
      <c r="C30" s="23" t="s">
        <v>19</v>
      </c>
      <c r="D30" s="39">
        <f>'[1]Appendix 8'!D58</f>
        <v>38</v>
      </c>
      <c r="E30" s="39">
        <f>'[1]Appendix 8'!F58+'[2]Appendix 8'!F58+'[3]Appendix 8'!F58</f>
        <v>55</v>
      </c>
      <c r="F30" s="39">
        <f>'[1]Appendix 8'!H58+'[2]Appendix 8'!H58+'[3]Appendix 8'!H58</f>
        <v>0</v>
      </c>
      <c r="G30" s="39">
        <f>'[1]Appendix 8'!J58+'[2]Appendix 8'!J58+'[3]Appendix 8'!J58</f>
        <v>44</v>
      </c>
      <c r="H30" s="39">
        <f>'[1]Appendix 8'!L58+'[2]Appendix 8'!L58+'[3]Appendix 8'!L58</f>
        <v>0</v>
      </c>
      <c r="I30" s="39">
        <f>'[1]Appendix 8'!N58+'[2]Appendix 8'!N58+'[3]Appendix 8'!N58</f>
        <v>0</v>
      </c>
      <c r="J30" s="39">
        <f>'[3]Appendix 8'!P58</f>
        <v>49</v>
      </c>
      <c r="K30" s="46">
        <f t="shared" si="2"/>
        <v>0</v>
      </c>
      <c r="L30" s="47">
        <f t="shared" si="3"/>
        <v>0</v>
      </c>
      <c r="M30" s="48">
        <f t="shared" si="4"/>
        <v>47.311827956989248</v>
      </c>
      <c r="N30" s="63">
        <f>VLOOKUP(C30,'[4]Appendix 3'!$C$7:$O$32,13,FALSE)</f>
        <v>47.222222222222221</v>
      </c>
    </row>
    <row r="31" spans="1:14" s="37" customFormat="1" ht="15.75" x14ac:dyDescent="0.25">
      <c r="A31" s="38"/>
      <c r="B31" s="40">
        <f t="shared" si="5"/>
        <v>25</v>
      </c>
      <c r="C31" s="23" t="s">
        <v>40</v>
      </c>
      <c r="D31" s="39">
        <f>'[1]Appendix 8'!D59</f>
        <v>1756</v>
      </c>
      <c r="E31" s="39">
        <f>'[1]Appendix 8'!F59+'[2]Appendix 8'!F59+'[3]Appendix 8'!F59</f>
        <v>1368</v>
      </c>
      <c r="F31" s="39">
        <f>'[1]Appendix 8'!H59+'[2]Appendix 8'!H59+'[3]Appendix 8'!H59</f>
        <v>0</v>
      </c>
      <c r="G31" s="39">
        <f>'[1]Appendix 8'!J59+'[2]Appendix 8'!J59+'[3]Appendix 8'!J59</f>
        <v>1300</v>
      </c>
      <c r="H31" s="39">
        <f>'[1]Appendix 8'!L59+'[2]Appendix 8'!L59+'[3]Appendix 8'!L59</f>
        <v>2</v>
      </c>
      <c r="I31" s="39">
        <f>'[1]Appendix 8'!N59+'[2]Appendix 8'!N59+'[3]Appendix 8'!N59</f>
        <v>1627</v>
      </c>
      <c r="J31" s="39">
        <f>'[3]Appendix 8'!P59</f>
        <v>195</v>
      </c>
      <c r="K31" s="46">
        <f t="shared" si="2"/>
        <v>6.4020486555697823E-2</v>
      </c>
      <c r="L31" s="47">
        <f t="shared" si="3"/>
        <v>52.080665813060179</v>
      </c>
      <c r="M31" s="48">
        <f t="shared" si="4"/>
        <v>41.613316261203586</v>
      </c>
      <c r="N31" s="63">
        <f>VLOOKUP(C31,'[4]Appendix 3'!$C$7:$O$32,13,FALSE)</f>
        <v>50.085275724843662</v>
      </c>
    </row>
    <row r="32" spans="1:14" ht="16.5" thickBot="1" x14ac:dyDescent="0.3">
      <c r="B32" s="41"/>
      <c r="C32" s="44" t="s">
        <v>15</v>
      </c>
      <c r="D32" s="50">
        <f t="shared" ref="D32:J32" si="6">SUM(D7:D31)</f>
        <v>33682</v>
      </c>
      <c r="E32" s="50">
        <f t="shared" si="6"/>
        <v>71163</v>
      </c>
      <c r="F32" s="50">
        <f t="shared" si="6"/>
        <v>327</v>
      </c>
      <c r="G32" s="50">
        <f t="shared" si="6"/>
        <v>68094</v>
      </c>
      <c r="H32" s="50">
        <f t="shared" si="6"/>
        <v>152</v>
      </c>
      <c r="I32" s="50">
        <f t="shared" si="6"/>
        <v>2391</v>
      </c>
      <c r="J32" s="50">
        <f t="shared" si="6"/>
        <v>34208</v>
      </c>
      <c r="K32" s="49">
        <f t="shared" si="2"/>
        <v>0.14497591682960559</v>
      </c>
      <c r="L32" s="49">
        <f t="shared" si="3"/>
        <v>2.2805093232867568</v>
      </c>
      <c r="M32" s="45">
        <f t="shared" si="4"/>
        <v>64.947303161810282</v>
      </c>
      <c r="N32" s="45">
        <f>VLOOKUP(C32,'[4]Appendix 3'!$C$7:$O$32,13,FALSE)</f>
        <v>64.14128675620573</v>
      </c>
    </row>
    <row r="33" spans="4:13" x14ac:dyDescent="0.25">
      <c r="D33" s="27"/>
      <c r="E33" s="27"/>
      <c r="F33" s="27"/>
      <c r="G33" s="27"/>
      <c r="H33" s="27"/>
      <c r="I33" s="27"/>
      <c r="J33" s="27"/>
      <c r="K33" s="26"/>
      <c r="L33" s="26"/>
    </row>
    <row r="34" spans="4:13" x14ac:dyDescent="0.25">
      <c r="M34" s="26"/>
    </row>
  </sheetData>
  <sheetProtection password="E931" sheet="1" objects="1" scenarios="1"/>
  <sortState ref="C7:C31">
    <sortCondition ref="C7:C31"/>
  </sortState>
  <mergeCells count="13">
    <mergeCell ref="L4:L5"/>
    <mergeCell ref="M4:N4"/>
    <mergeCell ref="B3:N3"/>
    <mergeCell ref="G4:G5"/>
    <mergeCell ref="H4:H5"/>
    <mergeCell ref="I4:I5"/>
    <mergeCell ref="J4:J5"/>
    <mergeCell ref="K4:K5"/>
    <mergeCell ref="B4:B6"/>
    <mergeCell ref="C4:C6"/>
    <mergeCell ref="D4:D5"/>
    <mergeCell ref="E4:E5"/>
    <mergeCell ref="F4:F5"/>
  </mergeCells>
  <pageMargins left="0.7" right="0.7" top="0.75" bottom="0.75" header="0.3" footer="0.3"/>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Details</vt:lpstr>
      <vt:lpstr>Disclaimer</vt:lpstr>
      <vt:lpstr>Appendix 1</vt:lpstr>
      <vt:lpstr>Appendix 2</vt:lpstr>
      <vt:lpstr>Appendix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James G. Wanjiku</cp:lastModifiedBy>
  <cp:lastPrinted>2017-03-02T11:20:32Z</cp:lastPrinted>
  <dcterms:created xsi:type="dcterms:W3CDTF">2017-01-23T12:55:01Z</dcterms:created>
  <dcterms:modified xsi:type="dcterms:W3CDTF">2018-11-06T06:22:58Z</dcterms:modified>
</cp:coreProperties>
</file>