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gkago\Documents\2019 Claims payment Statistics\Q3 Claims Payment Statistics\"/>
    </mc:Choice>
  </mc:AlternateContent>
  <xr:revisionPtr revIDLastSave="0" documentId="8_{2371262A-6834-4719-A943-BC08D4A356B4}" xr6:coauthVersionLast="45" xr6:coauthVersionMax="45" xr10:uidLastSave="{00000000-0000-0000-0000-000000000000}"/>
  <workbookProtection workbookPassword="E931" lockStructure="1"/>
  <bookViews>
    <workbookView xWindow="-103" yWindow="-103" windowWidth="16663" windowHeight="8863" tabRatio="592" xr2:uid="{00000000-000D-0000-FFFF-FFFF00000000}"/>
  </bookViews>
  <sheets>
    <sheet name="Details" sheetId="1" r:id="rId1"/>
    <sheet name="Disclaimer" sheetId="2" r:id="rId2"/>
    <sheet name="Appendix 1" sheetId="9" r:id="rId3"/>
    <sheet name="Appendix 2" sheetId="10" r:id="rId4"/>
    <sheet name="Appendix 3" sheetId="6" r:id="rId5"/>
  </sheets>
  <externalReferences>
    <externalReference r:id="rId6"/>
    <externalReference r:id="rId7"/>
    <externalReference r:id="rId8"/>
    <externalReference r:id="rId9"/>
    <externalReference r:id="rId10"/>
    <externalReference r:id="rId11"/>
  </externalReferences>
  <definedNames>
    <definedName name="_xlnm._FilterDatabase" localSheetId="4" hidden="1">'Appendix 3'!$D$4:$G$30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8" i="6" l="1"/>
  <c r="I9" i="6"/>
  <c r="I10" i="6"/>
  <c r="I11" i="6"/>
  <c r="I12" i="6"/>
  <c r="I13" i="6"/>
  <c r="I14" i="6"/>
  <c r="I15" i="6"/>
  <c r="I16" i="6"/>
  <c r="I17" i="6"/>
  <c r="I18" i="6"/>
  <c r="I19" i="6"/>
  <c r="I20" i="6"/>
  <c r="I21" i="6"/>
  <c r="I22" i="6"/>
  <c r="I23" i="6"/>
  <c r="I24" i="6"/>
  <c r="I25" i="6"/>
  <c r="I26" i="6"/>
  <c r="I27" i="6"/>
  <c r="I28" i="6"/>
  <c r="I29" i="6"/>
  <c r="I30" i="6"/>
  <c r="I31" i="6"/>
  <c r="I7" i="6"/>
  <c r="H8" i="6"/>
  <c r="H9" i="6"/>
  <c r="H10" i="6"/>
  <c r="H11" i="6"/>
  <c r="H12" i="6"/>
  <c r="H13" i="6"/>
  <c r="H14" i="6"/>
  <c r="H15" i="6"/>
  <c r="H16" i="6"/>
  <c r="H17" i="6"/>
  <c r="H18" i="6"/>
  <c r="H19" i="6"/>
  <c r="H20" i="6"/>
  <c r="H21" i="6"/>
  <c r="H22" i="6"/>
  <c r="H23" i="6"/>
  <c r="H24" i="6"/>
  <c r="H25" i="6"/>
  <c r="H26" i="6"/>
  <c r="H27" i="6"/>
  <c r="H28" i="6"/>
  <c r="H29" i="6"/>
  <c r="H30" i="6"/>
  <c r="H31" i="6"/>
  <c r="H7" i="6"/>
  <c r="D8" i="6"/>
  <c r="E8" i="6"/>
  <c r="F8" i="6"/>
  <c r="G8" i="6"/>
  <c r="J8" i="6"/>
  <c r="D9" i="6"/>
  <c r="E9" i="6"/>
  <c r="F9" i="6"/>
  <c r="G9" i="6"/>
  <c r="J9" i="6"/>
  <c r="D10" i="6"/>
  <c r="E10" i="6"/>
  <c r="F10" i="6"/>
  <c r="G10" i="6"/>
  <c r="J10" i="6"/>
  <c r="D11" i="6"/>
  <c r="E11" i="6"/>
  <c r="F11" i="6"/>
  <c r="G11" i="6"/>
  <c r="J11" i="6"/>
  <c r="D12" i="6"/>
  <c r="E12" i="6"/>
  <c r="F12" i="6"/>
  <c r="G12" i="6"/>
  <c r="J12" i="6"/>
  <c r="D13" i="6"/>
  <c r="E13" i="6"/>
  <c r="F13" i="6"/>
  <c r="G13" i="6"/>
  <c r="J13" i="6"/>
  <c r="D14" i="6"/>
  <c r="E14" i="6"/>
  <c r="F14" i="6"/>
  <c r="G14" i="6"/>
  <c r="J14" i="6"/>
  <c r="D15" i="6"/>
  <c r="E15" i="6"/>
  <c r="F15" i="6"/>
  <c r="G15" i="6"/>
  <c r="J15" i="6"/>
  <c r="D16" i="6"/>
  <c r="E16" i="6"/>
  <c r="F16" i="6"/>
  <c r="G16" i="6"/>
  <c r="J16" i="6"/>
  <c r="D17" i="6"/>
  <c r="E17" i="6"/>
  <c r="F17" i="6"/>
  <c r="G17" i="6"/>
  <c r="J17" i="6"/>
  <c r="D18" i="6"/>
  <c r="E18" i="6"/>
  <c r="F18" i="6"/>
  <c r="G18" i="6"/>
  <c r="J18" i="6"/>
  <c r="D19" i="6"/>
  <c r="E19" i="6"/>
  <c r="F19" i="6"/>
  <c r="G19" i="6"/>
  <c r="J19" i="6"/>
  <c r="D20" i="6"/>
  <c r="E20" i="6"/>
  <c r="F20" i="6"/>
  <c r="G20" i="6"/>
  <c r="J20" i="6"/>
  <c r="D21" i="6"/>
  <c r="E21" i="6"/>
  <c r="F21" i="6"/>
  <c r="G21" i="6"/>
  <c r="J21" i="6"/>
  <c r="D22" i="6"/>
  <c r="E22" i="6"/>
  <c r="F22" i="6"/>
  <c r="G22" i="6"/>
  <c r="J22" i="6"/>
  <c r="D23" i="6"/>
  <c r="E23" i="6"/>
  <c r="F23" i="6"/>
  <c r="G23" i="6"/>
  <c r="J23" i="6"/>
  <c r="D24" i="6"/>
  <c r="E24" i="6"/>
  <c r="F24" i="6"/>
  <c r="G24" i="6"/>
  <c r="J24" i="6"/>
  <c r="D25" i="6"/>
  <c r="E25" i="6"/>
  <c r="F25" i="6"/>
  <c r="G25" i="6"/>
  <c r="J25" i="6"/>
  <c r="D26" i="6"/>
  <c r="E26" i="6"/>
  <c r="F26" i="6"/>
  <c r="G26" i="6"/>
  <c r="J26" i="6"/>
  <c r="D27" i="6"/>
  <c r="E27" i="6"/>
  <c r="F27" i="6"/>
  <c r="G27" i="6"/>
  <c r="J27" i="6"/>
  <c r="D28" i="6"/>
  <c r="E28" i="6"/>
  <c r="F28" i="6"/>
  <c r="G28" i="6"/>
  <c r="J28" i="6"/>
  <c r="D29" i="6"/>
  <c r="E29" i="6"/>
  <c r="F29" i="6"/>
  <c r="G29" i="6"/>
  <c r="J29" i="6"/>
  <c r="D30" i="6"/>
  <c r="E30" i="6"/>
  <c r="F30" i="6"/>
  <c r="G30" i="6"/>
  <c r="J30" i="6"/>
  <c r="D31" i="6"/>
  <c r="E31" i="6"/>
  <c r="F31" i="6"/>
  <c r="G31" i="6"/>
  <c r="J31" i="6"/>
  <c r="D7" i="6"/>
  <c r="E7" i="6"/>
  <c r="F7" i="6"/>
  <c r="G7" i="6"/>
  <c r="J7" i="6"/>
  <c r="D8" i="10"/>
  <c r="E8" i="10"/>
  <c r="F8" i="10"/>
  <c r="G8" i="10"/>
  <c r="H8" i="10"/>
  <c r="I8" i="10"/>
  <c r="J8" i="10"/>
  <c r="D9" i="10"/>
  <c r="E9" i="10"/>
  <c r="F9" i="10"/>
  <c r="G9" i="10"/>
  <c r="H9" i="10"/>
  <c r="I9" i="10"/>
  <c r="J9" i="10"/>
  <c r="D10" i="10"/>
  <c r="E10" i="10"/>
  <c r="F10" i="10"/>
  <c r="G10" i="10"/>
  <c r="H10" i="10"/>
  <c r="I10" i="10"/>
  <c r="J10" i="10"/>
  <c r="D11" i="10"/>
  <c r="E11" i="10"/>
  <c r="F11" i="10"/>
  <c r="G11" i="10"/>
  <c r="H11" i="10"/>
  <c r="I11" i="10"/>
  <c r="J11" i="10"/>
  <c r="D12" i="10"/>
  <c r="E12" i="10"/>
  <c r="F12" i="10"/>
  <c r="G12" i="10"/>
  <c r="H12" i="10"/>
  <c r="I12" i="10"/>
  <c r="J12" i="10"/>
  <c r="D13" i="10"/>
  <c r="E13" i="10"/>
  <c r="F13" i="10"/>
  <c r="G13" i="10"/>
  <c r="H13" i="10"/>
  <c r="I13" i="10"/>
  <c r="J13" i="10"/>
  <c r="D14" i="10"/>
  <c r="E14" i="10"/>
  <c r="F14" i="10"/>
  <c r="G14" i="10"/>
  <c r="H14" i="10"/>
  <c r="I14" i="10"/>
  <c r="J14" i="10"/>
  <c r="D15" i="10"/>
  <c r="E15" i="10"/>
  <c r="F15" i="10"/>
  <c r="G15" i="10"/>
  <c r="H15" i="10"/>
  <c r="I15" i="10"/>
  <c r="J15" i="10"/>
  <c r="D16" i="10"/>
  <c r="E16" i="10"/>
  <c r="F16" i="10"/>
  <c r="G16" i="10"/>
  <c r="H16" i="10"/>
  <c r="I16" i="10"/>
  <c r="J16" i="10"/>
  <c r="D17" i="10"/>
  <c r="E17" i="10"/>
  <c r="F17" i="10"/>
  <c r="G17" i="10"/>
  <c r="H17" i="10"/>
  <c r="I17" i="10"/>
  <c r="J17" i="10"/>
  <c r="D18" i="10"/>
  <c r="E18" i="10"/>
  <c r="F18" i="10"/>
  <c r="G18" i="10"/>
  <c r="H18" i="10"/>
  <c r="I18" i="10"/>
  <c r="J18" i="10"/>
  <c r="D19" i="10"/>
  <c r="E19" i="10"/>
  <c r="F19" i="10"/>
  <c r="G19" i="10"/>
  <c r="H19" i="10"/>
  <c r="I19" i="10"/>
  <c r="J19" i="10"/>
  <c r="D20" i="10"/>
  <c r="E20" i="10"/>
  <c r="F20" i="10"/>
  <c r="G20" i="10"/>
  <c r="H20" i="10"/>
  <c r="I20" i="10"/>
  <c r="J20" i="10"/>
  <c r="D21" i="10"/>
  <c r="E21" i="10"/>
  <c r="F21" i="10"/>
  <c r="G21" i="10"/>
  <c r="H21" i="10"/>
  <c r="I21" i="10"/>
  <c r="J21" i="10"/>
  <c r="D22" i="10"/>
  <c r="E22" i="10"/>
  <c r="F22" i="10"/>
  <c r="G22" i="10"/>
  <c r="H22" i="10"/>
  <c r="I22" i="10"/>
  <c r="J22" i="10"/>
  <c r="D23" i="10"/>
  <c r="E23" i="10"/>
  <c r="F23" i="10"/>
  <c r="G23" i="10"/>
  <c r="H23" i="10"/>
  <c r="I23" i="10"/>
  <c r="J23" i="10"/>
  <c r="D24" i="10"/>
  <c r="E24" i="10"/>
  <c r="F24" i="10"/>
  <c r="G24" i="10"/>
  <c r="H24" i="10"/>
  <c r="I24" i="10"/>
  <c r="J24" i="10"/>
  <c r="D25" i="10"/>
  <c r="E25" i="10"/>
  <c r="F25" i="10"/>
  <c r="G25" i="10"/>
  <c r="H25" i="10"/>
  <c r="I25" i="10"/>
  <c r="J25" i="10"/>
  <c r="D26" i="10"/>
  <c r="E26" i="10"/>
  <c r="F26" i="10"/>
  <c r="G26" i="10"/>
  <c r="H26" i="10"/>
  <c r="I26" i="10"/>
  <c r="J26" i="10"/>
  <c r="D27" i="10"/>
  <c r="E27" i="10"/>
  <c r="F27" i="10"/>
  <c r="G27" i="10"/>
  <c r="H27" i="10"/>
  <c r="I27" i="10"/>
  <c r="J27" i="10"/>
  <c r="D28" i="10"/>
  <c r="E28" i="10"/>
  <c r="F28" i="10"/>
  <c r="G28" i="10"/>
  <c r="H28" i="10"/>
  <c r="I28" i="10"/>
  <c r="J28" i="10"/>
  <c r="D29" i="10"/>
  <c r="E29" i="10"/>
  <c r="F29" i="10"/>
  <c r="G29" i="10"/>
  <c r="H29" i="10"/>
  <c r="I29" i="10"/>
  <c r="J29" i="10"/>
  <c r="D30" i="10"/>
  <c r="E30" i="10"/>
  <c r="F30" i="10"/>
  <c r="G30" i="10"/>
  <c r="H30" i="10"/>
  <c r="I30" i="10"/>
  <c r="J30" i="10"/>
  <c r="D31" i="10"/>
  <c r="E31" i="10"/>
  <c r="F31" i="10"/>
  <c r="G31" i="10"/>
  <c r="H31" i="10"/>
  <c r="I31" i="10"/>
  <c r="J31" i="10"/>
  <c r="D32" i="10"/>
  <c r="E32" i="10"/>
  <c r="F32" i="10"/>
  <c r="G32" i="10"/>
  <c r="H32" i="10"/>
  <c r="I32" i="10"/>
  <c r="J32" i="10"/>
  <c r="D33" i="10"/>
  <c r="E33" i="10"/>
  <c r="F33" i="10"/>
  <c r="G33" i="10"/>
  <c r="H33" i="10"/>
  <c r="I33" i="10"/>
  <c r="J33" i="10"/>
  <c r="D34" i="10"/>
  <c r="E34" i="10"/>
  <c r="F34" i="10"/>
  <c r="G34" i="10"/>
  <c r="H34" i="10"/>
  <c r="I34" i="10"/>
  <c r="J34" i="10"/>
  <c r="D35" i="10"/>
  <c r="E35" i="10"/>
  <c r="F35" i="10"/>
  <c r="G35" i="10"/>
  <c r="H35" i="10"/>
  <c r="I35" i="10"/>
  <c r="J35" i="10"/>
  <c r="D36" i="10"/>
  <c r="E36" i="10"/>
  <c r="F36" i="10"/>
  <c r="G36" i="10"/>
  <c r="H36" i="10"/>
  <c r="I36" i="10"/>
  <c r="J36" i="10"/>
  <c r="D37" i="10"/>
  <c r="E37" i="10"/>
  <c r="F37" i="10"/>
  <c r="G37" i="10"/>
  <c r="H37" i="10"/>
  <c r="I37" i="10"/>
  <c r="J37" i="10"/>
  <c r="D38" i="10"/>
  <c r="E38" i="10"/>
  <c r="F38" i="10"/>
  <c r="G38" i="10"/>
  <c r="H38" i="10"/>
  <c r="I38" i="10"/>
  <c r="J38" i="10"/>
  <c r="D39" i="10"/>
  <c r="E39" i="10"/>
  <c r="F39" i="10"/>
  <c r="G39" i="10"/>
  <c r="H39" i="10"/>
  <c r="I39" i="10"/>
  <c r="J39" i="10"/>
  <c r="D40" i="10"/>
  <c r="E40" i="10"/>
  <c r="F40" i="10"/>
  <c r="G40" i="10"/>
  <c r="H40" i="10"/>
  <c r="I40" i="10"/>
  <c r="J40" i="10"/>
  <c r="D41" i="10"/>
  <c r="E41" i="10"/>
  <c r="F41" i="10"/>
  <c r="G41" i="10"/>
  <c r="H41" i="10"/>
  <c r="I41" i="10"/>
  <c r="J41" i="10"/>
  <c r="D42" i="10"/>
  <c r="E42" i="10"/>
  <c r="F42" i="10"/>
  <c r="G42" i="10"/>
  <c r="H42" i="10"/>
  <c r="I42" i="10"/>
  <c r="J42" i="10"/>
  <c r="D43" i="10"/>
  <c r="E43" i="10"/>
  <c r="F43" i="10"/>
  <c r="G43" i="10"/>
  <c r="H43" i="10"/>
  <c r="I43" i="10"/>
  <c r="J43" i="10"/>
  <c r="J7" i="10"/>
  <c r="I7" i="10"/>
  <c r="H7" i="10"/>
  <c r="G7" i="10"/>
  <c r="F7" i="10"/>
  <c r="E7" i="10"/>
  <c r="D7" i="10"/>
  <c r="E8" i="9" l="1"/>
  <c r="F8" i="9"/>
  <c r="G8" i="9"/>
  <c r="H8" i="9"/>
  <c r="I8" i="9"/>
  <c r="J8" i="9"/>
  <c r="E9" i="9"/>
  <c r="F9" i="9"/>
  <c r="G9" i="9"/>
  <c r="H9" i="9"/>
  <c r="I9" i="9"/>
  <c r="J9" i="9"/>
  <c r="E10" i="9"/>
  <c r="F10" i="9"/>
  <c r="G10" i="9"/>
  <c r="H10" i="9"/>
  <c r="I10" i="9"/>
  <c r="J10" i="9"/>
  <c r="E11" i="9"/>
  <c r="F11" i="9"/>
  <c r="G11" i="9"/>
  <c r="H11" i="9"/>
  <c r="I11" i="9"/>
  <c r="J11" i="9"/>
  <c r="E12" i="9"/>
  <c r="F12" i="9"/>
  <c r="G12" i="9"/>
  <c r="H12" i="9"/>
  <c r="I12" i="9"/>
  <c r="J12" i="9"/>
  <c r="E13" i="9"/>
  <c r="F13" i="9"/>
  <c r="G13" i="9"/>
  <c r="H13" i="9"/>
  <c r="I13" i="9"/>
  <c r="J13" i="9"/>
  <c r="E14" i="9"/>
  <c r="F14" i="9"/>
  <c r="G14" i="9"/>
  <c r="H14" i="9"/>
  <c r="I14" i="9"/>
  <c r="J14" i="9"/>
  <c r="E15" i="9"/>
  <c r="F15" i="9"/>
  <c r="G15" i="9"/>
  <c r="H15" i="9"/>
  <c r="I15" i="9"/>
  <c r="J15" i="9"/>
  <c r="E16" i="9"/>
  <c r="F16" i="9"/>
  <c r="G16" i="9"/>
  <c r="H16" i="9"/>
  <c r="I16" i="9"/>
  <c r="J16" i="9"/>
  <c r="E17" i="9"/>
  <c r="F17" i="9"/>
  <c r="G17" i="9"/>
  <c r="H17" i="9"/>
  <c r="I17" i="9"/>
  <c r="J17" i="9"/>
  <c r="E18" i="9"/>
  <c r="F18" i="9"/>
  <c r="G18" i="9"/>
  <c r="H18" i="9"/>
  <c r="I18" i="9"/>
  <c r="J18" i="9"/>
  <c r="E19" i="9"/>
  <c r="F19" i="9"/>
  <c r="G19" i="9"/>
  <c r="H19" i="9"/>
  <c r="I19" i="9"/>
  <c r="J19" i="9"/>
  <c r="E20" i="9"/>
  <c r="F20" i="9"/>
  <c r="G20" i="9"/>
  <c r="H20" i="9"/>
  <c r="I20" i="9"/>
  <c r="J20" i="9"/>
  <c r="E21" i="9"/>
  <c r="F21" i="9"/>
  <c r="G21" i="9"/>
  <c r="H21" i="9"/>
  <c r="I21" i="9"/>
  <c r="J21" i="9"/>
  <c r="E22" i="9"/>
  <c r="F22" i="9"/>
  <c r="G22" i="9"/>
  <c r="H22" i="9"/>
  <c r="I22" i="9"/>
  <c r="J22" i="9"/>
  <c r="E23" i="9"/>
  <c r="F23" i="9"/>
  <c r="G23" i="9"/>
  <c r="H23" i="9"/>
  <c r="I23" i="9"/>
  <c r="J23" i="9"/>
  <c r="E24" i="9"/>
  <c r="F24" i="9"/>
  <c r="G24" i="9"/>
  <c r="H24" i="9"/>
  <c r="I24" i="9"/>
  <c r="J24" i="9"/>
  <c r="E25" i="9"/>
  <c r="F25" i="9"/>
  <c r="G25" i="9"/>
  <c r="H25" i="9"/>
  <c r="I25" i="9"/>
  <c r="J25" i="9"/>
  <c r="E26" i="9"/>
  <c r="F26" i="9"/>
  <c r="G26" i="9"/>
  <c r="H26" i="9"/>
  <c r="I26" i="9"/>
  <c r="J26" i="9"/>
  <c r="E27" i="9"/>
  <c r="F27" i="9"/>
  <c r="G27" i="9"/>
  <c r="H27" i="9"/>
  <c r="I27" i="9"/>
  <c r="J27" i="9"/>
  <c r="E28" i="9"/>
  <c r="F28" i="9"/>
  <c r="G28" i="9"/>
  <c r="H28" i="9"/>
  <c r="I28" i="9"/>
  <c r="J28" i="9"/>
  <c r="E29" i="9"/>
  <c r="F29" i="9"/>
  <c r="G29" i="9"/>
  <c r="H29" i="9"/>
  <c r="I29" i="9"/>
  <c r="J29" i="9"/>
  <c r="E30" i="9"/>
  <c r="F30" i="9"/>
  <c r="G30" i="9"/>
  <c r="H30" i="9"/>
  <c r="I30" i="9"/>
  <c r="J30" i="9"/>
  <c r="E31" i="9"/>
  <c r="F31" i="9"/>
  <c r="G31" i="9"/>
  <c r="H31" i="9"/>
  <c r="I31" i="9"/>
  <c r="J31" i="9"/>
  <c r="E32" i="9"/>
  <c r="F32" i="9"/>
  <c r="G32" i="9"/>
  <c r="H32" i="9"/>
  <c r="I32" i="9"/>
  <c r="J32" i="9"/>
  <c r="E33" i="9"/>
  <c r="F33" i="9"/>
  <c r="G33" i="9"/>
  <c r="H33" i="9"/>
  <c r="I33" i="9"/>
  <c r="J33" i="9"/>
  <c r="E34" i="9"/>
  <c r="F34" i="9"/>
  <c r="G34" i="9"/>
  <c r="H34" i="9"/>
  <c r="I34" i="9"/>
  <c r="J34" i="9"/>
  <c r="E35" i="9"/>
  <c r="F35" i="9"/>
  <c r="G35" i="9"/>
  <c r="H35" i="9"/>
  <c r="I35" i="9"/>
  <c r="J35" i="9"/>
  <c r="E36" i="9"/>
  <c r="F36" i="9"/>
  <c r="G36" i="9"/>
  <c r="H36" i="9"/>
  <c r="I36" i="9"/>
  <c r="J36" i="9"/>
  <c r="E37" i="9"/>
  <c r="F37" i="9"/>
  <c r="G37" i="9"/>
  <c r="H37" i="9"/>
  <c r="I37" i="9"/>
  <c r="J37" i="9"/>
  <c r="E38" i="9"/>
  <c r="F38" i="9"/>
  <c r="G38" i="9"/>
  <c r="H38" i="9"/>
  <c r="I38" i="9"/>
  <c r="J38" i="9"/>
  <c r="E39" i="9"/>
  <c r="F39" i="9"/>
  <c r="G39" i="9"/>
  <c r="H39" i="9"/>
  <c r="I39" i="9"/>
  <c r="J39" i="9"/>
  <c r="E40" i="9"/>
  <c r="F40" i="9"/>
  <c r="G40" i="9"/>
  <c r="H40" i="9"/>
  <c r="I40" i="9"/>
  <c r="J40" i="9"/>
  <c r="E41" i="9"/>
  <c r="F41" i="9"/>
  <c r="G41" i="9"/>
  <c r="H41" i="9"/>
  <c r="I41" i="9"/>
  <c r="J41" i="9"/>
  <c r="E42" i="9"/>
  <c r="F42" i="9"/>
  <c r="G42" i="9"/>
  <c r="H42" i="9"/>
  <c r="I42" i="9"/>
  <c r="J42" i="9"/>
  <c r="E43" i="9"/>
  <c r="F43" i="9"/>
  <c r="G43" i="9"/>
  <c r="H43" i="9"/>
  <c r="I43" i="9"/>
  <c r="J43" i="9"/>
  <c r="J7" i="9"/>
  <c r="I7" i="9"/>
  <c r="H7" i="9"/>
  <c r="G7" i="9"/>
  <c r="F7" i="9"/>
  <c r="E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7" i="9"/>
  <c r="E34" i="6" l="1"/>
  <c r="D34" i="6"/>
  <c r="I47" i="10" l="1"/>
  <c r="H47" i="10"/>
  <c r="G47" i="10"/>
  <c r="F47" i="10"/>
  <c r="J47" i="10"/>
  <c r="E47" i="10"/>
  <c r="D47" i="10"/>
  <c r="J48" i="9"/>
  <c r="H48" i="9"/>
  <c r="I48" i="9"/>
  <c r="G48" i="9"/>
  <c r="F48" i="9"/>
  <c r="E48" i="9"/>
  <c r="L40" i="9" l="1"/>
  <c r="E44" i="9"/>
  <c r="E50" i="9" s="1"/>
  <c r="D44" i="9" l="1"/>
  <c r="F44" i="9" l="1"/>
  <c r="F50" i="9" s="1"/>
  <c r="J32" i="6"/>
  <c r="I44" i="10"/>
  <c r="I49" i="10" s="1"/>
  <c r="J44" i="10"/>
  <c r="J49" i="10" s="1"/>
  <c r="F44" i="10"/>
  <c r="F49" i="10" s="1"/>
  <c r="K7" i="6"/>
  <c r="L7" i="9" l="1"/>
  <c r="L12" i="9"/>
  <c r="M7" i="9"/>
  <c r="K7" i="9"/>
  <c r="K9" i="6" l="1"/>
  <c r="L10" i="6"/>
  <c r="M11" i="6"/>
  <c r="K13" i="6"/>
  <c r="L14" i="6"/>
  <c r="M15" i="6"/>
  <c r="K17" i="6"/>
  <c r="L18" i="6"/>
  <c r="M19" i="6"/>
  <c r="K21" i="6"/>
  <c r="L22" i="6"/>
  <c r="M23" i="6"/>
  <c r="K25" i="6"/>
  <c r="L26" i="6"/>
  <c r="M27" i="6"/>
  <c r="K29" i="6"/>
  <c r="L30" i="6"/>
  <c r="M31" i="6"/>
  <c r="L7" i="6"/>
  <c r="K8" i="6"/>
  <c r="L8" i="6"/>
  <c r="M8" i="6"/>
  <c r="L9" i="6"/>
  <c r="M9" i="6"/>
  <c r="K10" i="6"/>
  <c r="L11" i="6"/>
  <c r="K12" i="6"/>
  <c r="L12" i="6"/>
  <c r="M12" i="6"/>
  <c r="L13" i="6"/>
  <c r="M13" i="6"/>
  <c r="K14" i="6"/>
  <c r="L15" i="6"/>
  <c r="K16" i="6"/>
  <c r="L16" i="6"/>
  <c r="M16" i="6"/>
  <c r="L17" i="6"/>
  <c r="M17" i="6"/>
  <c r="K18" i="6"/>
  <c r="L19" i="6"/>
  <c r="K20" i="6"/>
  <c r="L20" i="6"/>
  <c r="M20" i="6"/>
  <c r="L21" i="6"/>
  <c r="M21" i="6"/>
  <c r="K22" i="6"/>
  <c r="L23" i="6"/>
  <c r="K24" i="6"/>
  <c r="L24" i="6"/>
  <c r="M24" i="6"/>
  <c r="L25" i="6"/>
  <c r="M25" i="6"/>
  <c r="K26" i="6"/>
  <c r="L27" i="6"/>
  <c r="K28" i="6"/>
  <c r="L28" i="6"/>
  <c r="M28" i="6"/>
  <c r="L29" i="6"/>
  <c r="M29" i="6"/>
  <c r="K30" i="6"/>
  <c r="L31" i="6"/>
  <c r="M7" i="6"/>
  <c r="G44" i="10"/>
  <c r="M44" i="10" s="1"/>
  <c r="K8" i="10"/>
  <c r="L8" i="10"/>
  <c r="M8" i="10"/>
  <c r="K9" i="10"/>
  <c r="L9" i="10"/>
  <c r="M9" i="10"/>
  <c r="K10" i="10"/>
  <c r="L10" i="10"/>
  <c r="M10" i="10"/>
  <c r="K11" i="10"/>
  <c r="L11" i="10"/>
  <c r="M11" i="10"/>
  <c r="K12" i="10"/>
  <c r="L12" i="10"/>
  <c r="M12" i="10"/>
  <c r="K13" i="10"/>
  <c r="L13" i="10"/>
  <c r="M13" i="10"/>
  <c r="K14" i="10"/>
  <c r="L14" i="10"/>
  <c r="M14" i="10"/>
  <c r="K15" i="10"/>
  <c r="L15" i="10"/>
  <c r="M15" i="10"/>
  <c r="K16" i="10"/>
  <c r="L16" i="10"/>
  <c r="M16" i="10"/>
  <c r="K17" i="10"/>
  <c r="L17" i="10"/>
  <c r="M17" i="10"/>
  <c r="K18" i="10"/>
  <c r="L18" i="10"/>
  <c r="M18" i="10"/>
  <c r="K19" i="10"/>
  <c r="L19" i="10"/>
  <c r="M19" i="10"/>
  <c r="K20" i="10"/>
  <c r="L20" i="10"/>
  <c r="M20" i="10"/>
  <c r="K21" i="10"/>
  <c r="L21" i="10"/>
  <c r="M21" i="10"/>
  <c r="K22" i="10"/>
  <c r="L22" i="10"/>
  <c r="M22" i="10"/>
  <c r="K23" i="10"/>
  <c r="L23" i="10"/>
  <c r="M23" i="10"/>
  <c r="K24" i="10"/>
  <c r="L24" i="10"/>
  <c r="M24" i="10"/>
  <c r="K25" i="10"/>
  <c r="L25" i="10"/>
  <c r="M25" i="10"/>
  <c r="K26" i="10"/>
  <c r="L26" i="10"/>
  <c r="M26" i="10"/>
  <c r="K27" i="10"/>
  <c r="L27" i="10"/>
  <c r="M27" i="10"/>
  <c r="K28" i="10"/>
  <c r="L28" i="10"/>
  <c r="M28" i="10"/>
  <c r="K29" i="10"/>
  <c r="L29" i="10"/>
  <c r="M29" i="10"/>
  <c r="K30" i="10"/>
  <c r="L30" i="10"/>
  <c r="M30" i="10"/>
  <c r="K31" i="10"/>
  <c r="L31" i="10"/>
  <c r="M31" i="10"/>
  <c r="K32" i="10"/>
  <c r="L32" i="10"/>
  <c r="M32" i="10"/>
  <c r="K33" i="10"/>
  <c r="L33" i="10"/>
  <c r="M33" i="10"/>
  <c r="K34" i="10"/>
  <c r="L34" i="10"/>
  <c r="M34" i="10"/>
  <c r="K35" i="10"/>
  <c r="L35" i="10"/>
  <c r="M35" i="10"/>
  <c r="K36" i="10"/>
  <c r="L36" i="10"/>
  <c r="M36" i="10"/>
  <c r="K37" i="10"/>
  <c r="L37" i="10"/>
  <c r="M37" i="10"/>
  <c r="K38" i="10"/>
  <c r="L38" i="10"/>
  <c r="M38" i="10"/>
  <c r="K39" i="10"/>
  <c r="L39" i="10"/>
  <c r="M39" i="10"/>
  <c r="K40" i="10"/>
  <c r="L40" i="10"/>
  <c r="M40" i="10"/>
  <c r="K41" i="10"/>
  <c r="L41" i="10"/>
  <c r="M41" i="10"/>
  <c r="K42" i="10"/>
  <c r="L42" i="10"/>
  <c r="M42" i="10"/>
  <c r="K43" i="10"/>
  <c r="L43" i="10"/>
  <c r="M43" i="10"/>
  <c r="E44" i="10"/>
  <c r="E49" i="10" s="1"/>
  <c r="H44" i="10"/>
  <c r="H49" i="10" s="1"/>
  <c r="D44" i="10"/>
  <c r="D49" i="10" s="1"/>
  <c r="K8" i="9"/>
  <c r="L8" i="9"/>
  <c r="M8" i="9"/>
  <c r="K9" i="9"/>
  <c r="L9" i="9"/>
  <c r="M9" i="9"/>
  <c r="K10" i="9"/>
  <c r="L10" i="9"/>
  <c r="M10" i="9"/>
  <c r="K11" i="9"/>
  <c r="L11" i="9"/>
  <c r="M11" i="9"/>
  <c r="K12" i="9"/>
  <c r="M12" i="9"/>
  <c r="K13" i="9"/>
  <c r="L13" i="9"/>
  <c r="M13" i="9"/>
  <c r="K14" i="9"/>
  <c r="L14" i="9"/>
  <c r="M14" i="9"/>
  <c r="K15" i="9"/>
  <c r="L15" i="9"/>
  <c r="M15" i="9"/>
  <c r="K16" i="9"/>
  <c r="L16" i="9"/>
  <c r="M16" i="9"/>
  <c r="K17" i="9"/>
  <c r="L17" i="9"/>
  <c r="M17" i="9"/>
  <c r="K18" i="9"/>
  <c r="L18" i="9"/>
  <c r="M18" i="9"/>
  <c r="K19" i="9"/>
  <c r="L19" i="9"/>
  <c r="M19" i="9"/>
  <c r="K20" i="9"/>
  <c r="L20" i="9"/>
  <c r="M20" i="9"/>
  <c r="K21" i="9"/>
  <c r="L21" i="9"/>
  <c r="M21" i="9"/>
  <c r="K22" i="9"/>
  <c r="L22" i="9"/>
  <c r="M22" i="9"/>
  <c r="K23" i="9"/>
  <c r="L23" i="9"/>
  <c r="M23" i="9"/>
  <c r="K24" i="9"/>
  <c r="L24" i="9"/>
  <c r="M24" i="9"/>
  <c r="K25" i="9"/>
  <c r="L25" i="9"/>
  <c r="M25" i="9"/>
  <c r="K26" i="9"/>
  <c r="L26" i="9"/>
  <c r="M26" i="9"/>
  <c r="K27" i="9"/>
  <c r="L27" i="9"/>
  <c r="M27" i="9"/>
  <c r="K28" i="9"/>
  <c r="L28" i="9"/>
  <c r="M28" i="9"/>
  <c r="K29" i="9"/>
  <c r="L29" i="9"/>
  <c r="M29" i="9"/>
  <c r="K30" i="9"/>
  <c r="L30" i="9"/>
  <c r="M30" i="9"/>
  <c r="K31" i="9"/>
  <c r="L31" i="9"/>
  <c r="M31" i="9"/>
  <c r="K32" i="9"/>
  <c r="L32" i="9"/>
  <c r="M32" i="9"/>
  <c r="K33" i="9"/>
  <c r="L33" i="9"/>
  <c r="M33" i="9"/>
  <c r="K34" i="9"/>
  <c r="L34" i="9"/>
  <c r="M34" i="9"/>
  <c r="K35" i="9"/>
  <c r="L35" i="9"/>
  <c r="M35" i="9"/>
  <c r="K36" i="9"/>
  <c r="L36" i="9"/>
  <c r="M36" i="9"/>
  <c r="K37" i="9"/>
  <c r="L37" i="9"/>
  <c r="M37" i="9"/>
  <c r="K38" i="9"/>
  <c r="L38" i="9"/>
  <c r="M38" i="9"/>
  <c r="K39" i="9"/>
  <c r="L39" i="9"/>
  <c r="M39" i="9"/>
  <c r="K40" i="9"/>
  <c r="M40" i="9"/>
  <c r="K41" i="9"/>
  <c r="L41" i="9"/>
  <c r="M41" i="9"/>
  <c r="K42" i="9"/>
  <c r="L42" i="9"/>
  <c r="M42" i="9"/>
  <c r="K43" i="9"/>
  <c r="L43" i="9"/>
  <c r="M43" i="9"/>
  <c r="G44" i="9"/>
  <c r="H44" i="9"/>
  <c r="H50" i="9" s="1"/>
  <c r="I44" i="9"/>
  <c r="I50" i="9" s="1"/>
  <c r="J44" i="9"/>
  <c r="J50" i="9" s="1"/>
  <c r="G50" i="9" l="1"/>
  <c r="M44" i="9"/>
  <c r="G49" i="10"/>
  <c r="L44" i="10"/>
  <c r="K44" i="10"/>
  <c r="K31" i="6"/>
  <c r="K27" i="6"/>
  <c r="K23" i="6"/>
  <c r="K19" i="6"/>
  <c r="K15" i="6"/>
  <c r="K11" i="6"/>
  <c r="M30" i="6"/>
  <c r="M26" i="6"/>
  <c r="M22" i="6"/>
  <c r="M18" i="6"/>
  <c r="M14" i="6"/>
  <c r="M10" i="6"/>
  <c r="E32" i="6"/>
  <c r="E36" i="6" s="1"/>
  <c r="F32" i="6"/>
  <c r="G32" i="6"/>
  <c r="I32" i="6"/>
  <c r="H32" i="6"/>
  <c r="D32" i="6"/>
  <c r="D36" i="6" s="1"/>
  <c r="M32" i="6" l="1"/>
  <c r="K32" i="6"/>
  <c r="L32" i="6"/>
  <c r="L7" i="10"/>
  <c r="K7" i="10"/>
  <c r="M7" i="10"/>
  <c r="B8" i="6"/>
  <c r="B9" i="6" s="1"/>
  <c r="B10" i="6" s="1"/>
  <c r="B11" i="6" s="1"/>
  <c r="B12" i="6" s="1"/>
  <c r="B13" i="6" s="1"/>
  <c r="B14" i="6" s="1"/>
  <c r="B15" i="6" s="1"/>
  <c r="B16" i="6" s="1"/>
  <c r="B17" i="6" s="1"/>
  <c r="B18" i="6" s="1"/>
  <c r="B19" i="6" s="1"/>
  <c r="B20" i="6" s="1"/>
  <c r="B21" i="6" s="1"/>
  <c r="B22" i="6" s="1"/>
  <c r="B23" i="6" s="1"/>
  <c r="B24" i="6" s="1"/>
  <c r="B25" i="6" s="1"/>
  <c r="B26" i="6" s="1"/>
  <c r="B27" i="6" s="1"/>
  <c r="B28" i="6" s="1"/>
  <c r="B29" i="6" s="1"/>
  <c r="B30" i="6" s="1"/>
  <c r="B31" i="6" s="1"/>
  <c r="K44" i="9" l="1"/>
  <c r="L44" i="9"/>
</calcChain>
</file>

<file path=xl/sharedStrings.xml><?xml version="1.0" encoding="utf-8"?>
<sst xmlns="http://schemas.openxmlformats.org/spreadsheetml/2006/main" count="159" uniqueCount="92">
  <si>
    <t>INSURANCE REGULATORY AUTHORITY</t>
  </si>
  <si>
    <t>Quarterly</t>
  </si>
  <si>
    <t>Annual</t>
  </si>
  <si>
    <t>Quarterly Claims Statistics</t>
  </si>
  <si>
    <t>QUARTER</t>
  </si>
  <si>
    <t xml:space="preserve"> YEAR</t>
  </si>
  <si>
    <t>DISCLAIMER</t>
  </si>
  <si>
    <t>No</t>
  </si>
  <si>
    <t>Name of Insurer</t>
  </si>
  <si>
    <t>Claims outstanding at
the beginning of the quarter</t>
  </si>
  <si>
    <t>Claims intimated during
the quarter</t>
  </si>
  <si>
    <t>Claims revived during
the quarter</t>
  </si>
  <si>
    <t>Claims paid
during the quarter</t>
  </si>
  <si>
    <t>Claims outstanding at
the end of the quarter</t>
  </si>
  <si>
    <t>Industry</t>
  </si>
  <si>
    <t xml:space="preserve">FIRST ASSURANCE COMPANY </t>
  </si>
  <si>
    <t xml:space="preserve">KENINDIA ASSURANCE COMPANY </t>
  </si>
  <si>
    <t xml:space="preserve">TAKAFUL INSURANCE OF AFRICA </t>
  </si>
  <si>
    <t>THE MONARCH INSURANCE COMPANY</t>
  </si>
  <si>
    <t xml:space="preserve">APA LIFE ASSURANCE COMPANY </t>
  </si>
  <si>
    <t xml:space="preserve">BARCLAYS LIFE ASSURANCE </t>
  </si>
  <si>
    <t xml:space="preserve">BRITAM LIFE INSURANCE COMPANY </t>
  </si>
  <si>
    <t>CAPEX LIFE ASSURANCE COMPANY</t>
  </si>
  <si>
    <t>CIC LIFE ASSURANCE COMPANY</t>
  </si>
  <si>
    <t xml:space="preserve">CORPORATE INSURANCE COMPANY </t>
  </si>
  <si>
    <t>GA LIFE ASSURANCE LIMITED</t>
  </si>
  <si>
    <t xml:space="preserve">GEMINIA INSURANCE COMPANY </t>
  </si>
  <si>
    <t xml:space="preserve">ICEA LION LIFE ASSURANCE </t>
  </si>
  <si>
    <t xml:space="preserve">JUBILEE INSURANCE COMPANY </t>
  </si>
  <si>
    <t xml:space="preserve">KENYA ORIENT LIFE ASSURANCE </t>
  </si>
  <si>
    <t>LIBERTY LIFE ASSURANCE KENYA</t>
  </si>
  <si>
    <t xml:space="preserve">MADISON INSURANCE COMPANY </t>
  </si>
  <si>
    <t xml:space="preserve">METROPOLITAN CANNON INSURANCE </t>
  </si>
  <si>
    <t>OLD MUTUAL ASSURANCE COMPANY</t>
  </si>
  <si>
    <t>PIONEER ASSURANCE COMPANY</t>
  </si>
  <si>
    <t xml:space="preserve">PRUDENTIAL LIFE ASSURANCE </t>
  </si>
  <si>
    <t>SAHAM INSURANCE COMPANY</t>
  </si>
  <si>
    <t>SANLAM LIFE INSURANCE LIMITED</t>
  </si>
  <si>
    <t xml:space="preserve">THE KENYAN ALLIANCE INSURANCE </t>
  </si>
  <si>
    <t xml:space="preserve">UAP LIFE ASSURANCE COMPANY </t>
  </si>
  <si>
    <t>Claims declined
during the quarter</t>
  </si>
  <si>
    <t>Claims closed as no claims 
during the quarter</t>
  </si>
  <si>
    <t>Claims closed as
no claims 
ratio %
(6/(4+5+6+7))</t>
  </si>
  <si>
    <t>Declined claims
ratio %
(5/(4+5+6+7))</t>
  </si>
  <si>
    <t>TYPE OF INDUSTRY STATISTICS</t>
  </si>
  <si>
    <t>PERIOD ENDED</t>
  </si>
  <si>
    <t>MADISON INSURANCE COMPANY</t>
  </si>
  <si>
    <t>GEMINIA INSURANCE COMPANY</t>
  </si>
  <si>
    <t>RESOLUTION INSURANCE COMPANY</t>
  </si>
  <si>
    <t>INTRA-AFRICA ASSURANCE COMPANY</t>
  </si>
  <si>
    <t>MAYFAIR INSURANCE COMPANY</t>
  </si>
  <si>
    <t>UAP INSURANCE COMPANY LIMITED</t>
  </si>
  <si>
    <t>THE KENYAN ALLIANCE INSURANCE</t>
  </si>
  <si>
    <t>AFRICAN MERCHANT ASSURANCE</t>
  </si>
  <si>
    <t xml:space="preserve">ALLIANZ INSURANCE COMPANY </t>
  </si>
  <si>
    <t xml:space="preserve">HERITAGE INSURANCE COMPANY </t>
  </si>
  <si>
    <t>INVESCO ASSURANCE COMPANY</t>
  </si>
  <si>
    <t>AIG INSURANCE COMPANY LIMITED</t>
  </si>
  <si>
    <t>JUBILEE INSURANCE COMPANY</t>
  </si>
  <si>
    <t>CIC GENERAL INSURANCE COMPANY</t>
  </si>
  <si>
    <t>OCCIDENTAL INSURANCE COMPANY</t>
  </si>
  <si>
    <t>CORPORATE INSURANCE COMPANY</t>
  </si>
  <si>
    <t>DIRECTLINE ASSURANCE COMPANY</t>
  </si>
  <si>
    <t>APA INSURANCE COMPANY LIMITED</t>
  </si>
  <si>
    <t>SANLAM GENERAL INSURANCE</t>
  </si>
  <si>
    <t xml:space="preserve">SAHAM INSURANCE COMPANY </t>
  </si>
  <si>
    <t>PACIS INSURANCE COMPANY</t>
  </si>
  <si>
    <t xml:space="preserve">FIDELITY SHIELD INSURANCE </t>
  </si>
  <si>
    <t xml:space="preserve">BRITAM GENERAL INSURANCE </t>
  </si>
  <si>
    <t>KENYA ORIENT INSURANCE COMPANY</t>
  </si>
  <si>
    <t xml:space="preserve">ICEA LION GENERAL INSURANCE </t>
  </si>
  <si>
    <t>GA INSURANCE LIMITED</t>
  </si>
  <si>
    <t>TAUSI ASSURANCE COMPANY</t>
  </si>
  <si>
    <t>TRIDENT INSURANCE COMPANY</t>
  </si>
  <si>
    <t xml:space="preserve">PIONEER GENERAL INSURANCE </t>
  </si>
  <si>
    <t>XPLICO INSURANCE COMPANY</t>
  </si>
  <si>
    <t>AAR INSURANCE KENYA LIMITED</t>
  </si>
  <si>
    <t>Declined claims
ratio (%)
(5/(4+5+6+7))</t>
  </si>
  <si>
    <t>Claims closed as
no claims 
ratio (%)
(6/(4+5+6+7))</t>
  </si>
  <si>
    <t>MUA INSURANCE COMPANY</t>
  </si>
  <si>
    <t>METROPOLITAN CANNON GENERAL</t>
  </si>
  <si>
    <t>The information contained in this workbook has been extracted from the monthly summary of claim returns submitted to the Authority in line with the requirements of the Insurance Act. No adjustments have been made to the returns’ data except where necessary in consultation with the insurer(s).
The Publication of any summary of the returns in this report does not necessarily mean that the returns so summarized have satisfied all the requirements of the Insurance Act, or that the Commissioner of Insurance approves the accuracy or the contents of the returns.
Amounts are rounded off to the nearest thousands while numbers are not rounded off.</t>
  </si>
  <si>
    <t>Appendix 1: Analysis of liability claims (numbers) under general insurance business for the quarter ended 30th September 2019</t>
  </si>
  <si>
    <t>Appendix 2: Analysis of non - liability claims (numbers) under general insurance business for the quarter ended 30th September 2019</t>
  </si>
  <si>
    <t>Appendix 3: Analysis of  long-term insurance business claims (numbers) for the quarter ended 30th September 2019</t>
  </si>
  <si>
    <t>Q2 2019</t>
  </si>
  <si>
    <t xml:space="preserve">Q3 2019
(4/(4+5+6+7))
</t>
  </si>
  <si>
    <t>Q3 2019
(4/(4+5+6+7))</t>
  </si>
  <si>
    <t>Three</t>
  </si>
  <si>
    <t>30th September 2019</t>
  </si>
  <si>
    <t>Claim payment
ratio %</t>
  </si>
  <si>
    <t>Claim payment
ratio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</si>
</sst>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 #,##0.00_);_(* \(\ #,##0.00\ \);_(* &quot;-&quot;??_);_(\ @_ \)"/>
    <numFmt numFmtId="166" formatCode="_(* #,##0_);_(* \(#,##0\);_(* &quot;-&quot;??_);_(@_)"/>
    <numFmt numFmtId="167" formatCode="_(* #,##0.0_);_(* \(#,##0.0\);_(* &quot;-&quot;??_);_(@_)"/>
    <numFmt numFmtId="168" formatCode="0.0"/>
  </numFmts>
  <fonts count="13" x14ac:knownFonts="1">
    <font>
      <sz val="11"/>
      <color theme="1"/>
      <name val="Calibri"/>
      <family val="2"/>
      <scheme val="minor"/>
    </font>
    <font>
      <b/>
      <sz val="18"/>
      <color theme="1"/>
      <name val="Bookman Old Style"/>
      <family val="1"/>
    </font>
    <font>
      <b/>
      <i/>
      <sz val="24"/>
      <color theme="4"/>
      <name val="Bookman Old Style"/>
      <family val="1"/>
    </font>
    <font>
      <b/>
      <i/>
      <sz val="24"/>
      <color rgb="FF996633"/>
      <name val="Bookman Old Style"/>
      <family val="1"/>
    </font>
    <font>
      <b/>
      <sz val="11"/>
      <color theme="1"/>
      <name val="Bookman Old Style"/>
      <family val="1"/>
    </font>
    <font>
      <b/>
      <sz val="12"/>
      <color theme="1"/>
      <name val="Bookman Old Style"/>
      <family val="1"/>
    </font>
    <font>
      <b/>
      <sz val="16"/>
      <color rgb="FFFF0000"/>
      <name val="Bookman Old Style"/>
      <family val="1"/>
    </font>
    <font>
      <sz val="11"/>
      <color theme="1"/>
      <name val="Bookman Old Style"/>
      <family val="1"/>
    </font>
    <font>
      <sz val="10"/>
      <name val="Tahoma"/>
      <family val="2"/>
    </font>
    <font>
      <b/>
      <sz val="12"/>
      <name val="Bookman Old Style"/>
      <family val="1"/>
    </font>
    <font>
      <sz val="12"/>
      <color theme="1"/>
      <name val="Bookman Old Style"/>
      <family val="1"/>
    </font>
    <font>
      <sz val="12"/>
      <name val="Bookman Old Style"/>
      <family val="1"/>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2D668"/>
        <bgColor indexed="64"/>
      </patternFill>
    </fill>
    <fill>
      <patternFill patternType="solid">
        <fgColor rgb="FFF0A73C"/>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ck">
        <color rgb="FFF0A73C"/>
      </left>
      <right/>
      <top/>
      <bottom/>
      <diagonal/>
    </border>
    <border>
      <left/>
      <right style="thick">
        <color rgb="FFF0A73C"/>
      </right>
      <top/>
      <bottom/>
      <diagonal/>
    </border>
    <border>
      <left style="thick">
        <color rgb="FFF0A73C"/>
      </left>
      <right/>
      <top/>
      <bottom style="thick">
        <color rgb="FFF0A73C"/>
      </bottom>
      <diagonal/>
    </border>
    <border>
      <left/>
      <right/>
      <top/>
      <bottom style="thick">
        <color rgb="FFF0A73C"/>
      </bottom>
      <diagonal/>
    </border>
    <border>
      <left/>
      <right style="thick">
        <color rgb="FFF0A73C"/>
      </right>
      <top/>
      <bottom style="thick">
        <color rgb="FFF0A73C"/>
      </bottom>
      <diagonal/>
    </border>
    <border>
      <left style="thick">
        <color rgb="FFF0A73C"/>
      </left>
      <right/>
      <top style="thick">
        <color rgb="FFF0A73C"/>
      </top>
      <bottom style="double">
        <color rgb="FFF0A73C"/>
      </bottom>
      <diagonal/>
    </border>
    <border>
      <left/>
      <right/>
      <top style="thick">
        <color rgb="FFF0A73C"/>
      </top>
      <bottom style="double">
        <color rgb="FFF0A73C"/>
      </bottom>
      <diagonal/>
    </border>
    <border>
      <left/>
      <right style="thick">
        <color rgb="FFF0A73C"/>
      </right>
      <top style="thick">
        <color rgb="FFF0A73C"/>
      </top>
      <bottom style="double">
        <color rgb="FFF0A73C"/>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5">
    <xf numFmtId="0" fontId="0" fillId="0" borderId="0"/>
    <xf numFmtId="0" fontId="8" fillId="0" borderId="0"/>
    <xf numFmtId="165" fontId="8" fillId="0" borderId="0" applyFont="0" applyFill="0" applyBorder="0" applyAlignment="0" applyProtection="0"/>
    <xf numFmtId="0" fontId="12" fillId="0" borderId="0"/>
    <xf numFmtId="164" fontId="12" fillId="0" borderId="0" applyFont="0" applyFill="0" applyBorder="0" applyAlignment="0" applyProtection="0"/>
  </cellStyleXfs>
  <cellXfs count="101">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1" fillId="2" borderId="0" xfId="0" applyFont="1" applyFill="1" applyBorder="1" applyAlignment="1">
      <alignment horizontal="left" indent="17"/>
    </xf>
    <xf numFmtId="0" fontId="0" fillId="2" borderId="0" xfId="0" applyFill="1" applyBorder="1" applyAlignment="1">
      <alignment horizontal="left" indent="17"/>
    </xf>
    <xf numFmtId="0" fontId="0" fillId="2" borderId="0" xfId="0" applyFont="1" applyFill="1"/>
    <xf numFmtId="0" fontId="2" fillId="2" borderId="0" xfId="0" applyFont="1" applyFill="1" applyBorder="1"/>
    <xf numFmtId="0" fontId="3" fillId="2" borderId="0" xfId="0" applyFont="1" applyFill="1" applyBorder="1"/>
    <xf numFmtId="0" fontId="0" fillId="2" borderId="0" xfId="0" applyFont="1" applyFill="1" applyBorder="1"/>
    <xf numFmtId="0" fontId="4" fillId="2" borderId="0" xfId="0" applyFont="1" applyFill="1" applyBorder="1"/>
    <xf numFmtId="0" fontId="5" fillId="3" borderId="6" xfId="0" applyFont="1" applyFill="1" applyBorder="1" applyAlignment="1">
      <alignment horizontal="center" vertical="center"/>
    </xf>
    <xf numFmtId="0" fontId="4" fillId="2" borderId="0" xfId="0" applyFont="1" applyFill="1" applyBorder="1" applyAlignment="1">
      <alignment horizontal="left"/>
    </xf>
    <xf numFmtId="0" fontId="0" fillId="2" borderId="7" xfId="0" applyFill="1" applyBorder="1"/>
    <xf numFmtId="0" fontId="0" fillId="2" borderId="8" xfId="0" applyFill="1" applyBorder="1"/>
    <xf numFmtId="0" fontId="0" fillId="2" borderId="9" xfId="0" applyFill="1" applyBorder="1"/>
    <xf numFmtId="0" fontId="5" fillId="4" borderId="6" xfId="0" applyFont="1" applyFill="1" applyBorder="1" applyAlignment="1">
      <alignment horizontal="center" vertical="center"/>
    </xf>
    <xf numFmtId="166" fontId="9" fillId="3" borderId="19" xfId="2" applyNumberFormat="1" applyFont="1" applyFill="1" applyBorder="1" applyAlignment="1">
      <alignment horizontal="left"/>
    </xf>
    <xf numFmtId="167" fontId="9" fillId="3" borderId="20" xfId="2" applyNumberFormat="1" applyFont="1" applyFill="1" applyBorder="1" applyAlignment="1">
      <alignment horizontal="right" wrapText="1"/>
    </xf>
    <xf numFmtId="166" fontId="10" fillId="0" borderId="16" xfId="2" applyNumberFormat="1" applyFont="1" applyFill="1" applyBorder="1"/>
    <xf numFmtId="0" fontId="5" fillId="4" borderId="33" xfId="1" applyFont="1" applyFill="1" applyBorder="1" applyAlignment="1">
      <alignment horizontal="center" vertical="center" wrapText="1"/>
    </xf>
    <xf numFmtId="0" fontId="12" fillId="0" borderId="0" xfId="3"/>
    <xf numFmtId="168" fontId="12" fillId="0" borderId="0" xfId="3" applyNumberFormat="1"/>
    <xf numFmtId="166" fontId="12" fillId="0" borderId="0" xfId="3" applyNumberFormat="1"/>
    <xf numFmtId="166" fontId="5" fillId="0" borderId="16" xfId="2" applyNumberFormat="1" applyFont="1" applyFill="1" applyBorder="1"/>
    <xf numFmtId="167" fontId="10" fillId="0" borderId="14" xfId="2" applyNumberFormat="1" applyFont="1" applyFill="1" applyBorder="1" applyAlignment="1">
      <alignment horizontal="right" wrapText="1"/>
    </xf>
    <xf numFmtId="166" fontId="5" fillId="0" borderId="35" xfId="2" applyNumberFormat="1" applyFont="1" applyFill="1" applyBorder="1"/>
    <xf numFmtId="166" fontId="9" fillId="3" borderId="18" xfId="2" applyNumberFormat="1" applyFont="1" applyFill="1" applyBorder="1"/>
    <xf numFmtId="167" fontId="9" fillId="3" borderId="36" xfId="2" applyNumberFormat="1" applyFont="1" applyFill="1" applyBorder="1" applyAlignment="1">
      <alignment horizontal="right" wrapText="1"/>
    </xf>
    <xf numFmtId="0" fontId="5" fillId="4" borderId="37" xfId="1" applyFont="1" applyFill="1" applyBorder="1" applyAlignment="1">
      <alignment horizontal="center" vertical="center" wrapText="1"/>
    </xf>
    <xf numFmtId="166" fontId="5" fillId="0" borderId="13" xfId="2" applyNumberFormat="1" applyFont="1" applyFill="1" applyBorder="1"/>
    <xf numFmtId="167" fontId="10" fillId="0" borderId="34" xfId="2" applyNumberFormat="1" applyFont="1" applyFill="1" applyBorder="1" applyAlignment="1">
      <alignment horizontal="right" wrapText="1"/>
    </xf>
    <xf numFmtId="0" fontId="12" fillId="0" borderId="0" xfId="3" applyFill="1"/>
    <xf numFmtId="166" fontId="12" fillId="0" borderId="0" xfId="3" applyNumberFormat="1" applyFill="1"/>
    <xf numFmtId="166" fontId="10" fillId="0" borderId="14" xfId="4" applyNumberFormat="1" applyFont="1" applyFill="1" applyBorder="1" applyAlignment="1">
      <alignment horizontal="right" wrapText="1"/>
    </xf>
    <xf numFmtId="166" fontId="10" fillId="0" borderId="42" xfId="2" applyNumberFormat="1" applyFont="1" applyFill="1" applyBorder="1"/>
    <xf numFmtId="166" fontId="11" fillId="3" borderId="43" xfId="2" applyNumberFormat="1" applyFont="1" applyFill="1" applyBorder="1"/>
    <xf numFmtId="166" fontId="10" fillId="0" borderId="13" xfId="2" applyNumberFormat="1" applyFont="1" applyFill="1" applyBorder="1"/>
    <xf numFmtId="166" fontId="11" fillId="0" borderId="16" xfId="2" applyNumberFormat="1" applyFont="1" applyFill="1" applyBorder="1"/>
    <xf numFmtId="166" fontId="9" fillId="3" borderId="18" xfId="2" applyNumberFormat="1" applyFont="1" applyFill="1" applyBorder="1" applyAlignment="1">
      <alignment horizontal="left"/>
    </xf>
    <xf numFmtId="167" fontId="9" fillId="3" borderId="36" xfId="4" applyNumberFormat="1" applyFont="1" applyFill="1" applyBorder="1" applyAlignment="1">
      <alignment horizontal="right" wrapText="1"/>
    </xf>
    <xf numFmtId="167" fontId="10" fillId="0" borderId="14" xfId="4" applyNumberFormat="1" applyFont="1" applyFill="1" applyBorder="1" applyAlignment="1">
      <alignment horizontal="right" wrapText="1"/>
    </xf>
    <xf numFmtId="167" fontId="10" fillId="0" borderId="17" xfId="4" applyNumberFormat="1" applyFont="1" applyFill="1" applyBorder="1" applyAlignment="1">
      <alignment horizontal="right" wrapText="1"/>
    </xf>
    <xf numFmtId="167" fontId="10" fillId="0" borderId="44" xfId="4" applyNumberFormat="1" applyFont="1" applyFill="1" applyBorder="1" applyAlignment="1">
      <alignment horizontal="right" wrapText="1"/>
    </xf>
    <xf numFmtId="167" fontId="9" fillId="3" borderId="19" xfId="4" applyNumberFormat="1" applyFont="1" applyFill="1" applyBorder="1" applyAlignment="1">
      <alignment horizontal="right" wrapText="1"/>
    </xf>
    <xf numFmtId="166" fontId="9" fillId="3" borderId="19" xfId="4" applyNumberFormat="1" applyFont="1" applyFill="1" applyBorder="1" applyAlignment="1">
      <alignment horizontal="right" wrapText="1"/>
    </xf>
    <xf numFmtId="166" fontId="5" fillId="4" borderId="39" xfId="4" applyNumberFormat="1" applyFont="1" applyFill="1" applyBorder="1" applyAlignment="1">
      <alignment horizontal="center" vertical="center" wrapText="1"/>
    </xf>
    <xf numFmtId="166" fontId="5" fillId="4" borderId="39" xfId="4" applyNumberFormat="1" applyFont="1" applyFill="1" applyBorder="1" applyAlignment="1">
      <alignment horizontal="left" vertical="top" wrapText="1"/>
    </xf>
    <xf numFmtId="167" fontId="10" fillId="0" borderId="32" xfId="4" applyNumberFormat="1" applyFont="1" applyFill="1" applyBorder="1" applyAlignment="1">
      <alignment horizontal="right" wrapText="1"/>
    </xf>
    <xf numFmtId="0" fontId="5" fillId="4" borderId="49" xfId="1" applyFont="1" applyFill="1" applyBorder="1" applyAlignment="1">
      <alignment horizontal="center" vertical="center" wrapText="1"/>
    </xf>
    <xf numFmtId="164" fontId="10" fillId="0" borderId="15" xfId="2" applyNumberFormat="1" applyFont="1" applyFill="1" applyBorder="1" applyAlignment="1">
      <alignment horizontal="left"/>
    </xf>
    <xf numFmtId="164" fontId="10" fillId="0" borderId="47" xfId="2" applyNumberFormat="1" applyFont="1" applyFill="1" applyBorder="1" applyAlignment="1">
      <alignment horizontal="left"/>
    </xf>
    <xf numFmtId="164" fontId="11" fillId="0" borderId="47" xfId="2" applyNumberFormat="1" applyFont="1" applyFill="1" applyBorder="1" applyAlignment="1">
      <alignment horizontal="left"/>
    </xf>
    <xf numFmtId="166" fontId="9" fillId="3" borderId="20" xfId="2" applyNumberFormat="1" applyFont="1" applyFill="1" applyBorder="1" applyAlignment="1">
      <alignment horizontal="left"/>
    </xf>
    <xf numFmtId="166" fontId="5" fillId="4" borderId="7" xfId="4" applyNumberFormat="1" applyFont="1" applyFill="1" applyBorder="1" applyAlignment="1">
      <alignment horizontal="left" vertical="top" wrapText="1"/>
    </xf>
    <xf numFmtId="166" fontId="10" fillId="0" borderId="13" xfId="4" applyNumberFormat="1" applyFont="1" applyFill="1" applyBorder="1" applyAlignment="1">
      <alignment horizontal="right" wrapText="1"/>
    </xf>
    <xf numFmtId="166" fontId="5" fillId="4" borderId="9" xfId="4" applyNumberFormat="1" applyFont="1" applyFill="1" applyBorder="1" applyAlignment="1">
      <alignment horizontal="center" vertical="center" wrapText="1"/>
    </xf>
    <xf numFmtId="166" fontId="5" fillId="4" borderId="51" xfId="4" applyNumberFormat="1" applyFont="1" applyFill="1" applyBorder="1" applyAlignment="1">
      <alignment horizontal="left" vertical="top" wrapText="1"/>
    </xf>
    <xf numFmtId="167" fontId="10" fillId="0" borderId="34" xfId="2" applyNumberFormat="1" applyFont="1" applyFill="1" applyBorder="1" applyAlignment="1">
      <alignment horizontal="left"/>
    </xf>
    <xf numFmtId="166" fontId="10" fillId="0" borderId="41" xfId="2" applyNumberFormat="1" applyFont="1" applyFill="1" applyBorder="1"/>
    <xf numFmtId="166" fontId="5" fillId="4" borderId="52" xfId="4" applyNumberFormat="1" applyFont="1" applyFill="1" applyBorder="1" applyAlignment="1">
      <alignment horizontal="center" vertical="center" wrapText="1"/>
    </xf>
    <xf numFmtId="166" fontId="5" fillId="4" borderId="53" xfId="4" applyNumberFormat="1" applyFont="1" applyFill="1" applyBorder="1" applyAlignment="1">
      <alignment horizontal="center" vertical="center" wrapText="1"/>
    </xf>
    <xf numFmtId="0" fontId="0" fillId="0" borderId="0" xfId="3" applyFont="1"/>
    <xf numFmtId="164" fontId="9" fillId="3" borderId="19" xfId="4" applyNumberFormat="1" applyFont="1" applyFill="1" applyBorder="1" applyAlignment="1">
      <alignment horizontal="right" wrapText="1"/>
    </xf>
    <xf numFmtId="167" fontId="12" fillId="0" borderId="0" xfId="3" applyNumberFormat="1"/>
    <xf numFmtId="164" fontId="9" fillId="3" borderId="19" xfId="2" applyNumberFormat="1" applyFont="1" applyFill="1" applyBorder="1" applyAlignment="1">
      <alignment horizontal="right" wrapText="1"/>
    </xf>
    <xf numFmtId="2" fontId="12" fillId="0" borderId="0" xfId="3" applyNumberFormat="1"/>
    <xf numFmtId="167" fontId="9" fillId="3" borderId="19" xfId="2" applyNumberFormat="1" applyFont="1" applyFill="1" applyBorder="1" applyAlignment="1">
      <alignment horizontal="right" wrapText="1"/>
    </xf>
    <xf numFmtId="167" fontId="10" fillId="0" borderId="32" xfId="2" applyNumberFormat="1" applyFont="1" applyFill="1" applyBorder="1" applyAlignment="1">
      <alignment horizontal="right" wrapText="1"/>
    </xf>
    <xf numFmtId="0" fontId="6" fillId="0" borderId="26" xfId="0" applyFont="1" applyBorder="1" applyAlignment="1">
      <alignment horizontal="center"/>
    </xf>
    <xf numFmtId="0" fontId="6" fillId="0" borderId="27" xfId="0" applyFont="1" applyBorder="1" applyAlignment="1">
      <alignment horizontal="center"/>
    </xf>
    <xf numFmtId="0" fontId="6" fillId="0" borderId="28" xfId="0" applyFont="1" applyBorder="1" applyAlignment="1">
      <alignment horizontal="center"/>
    </xf>
    <xf numFmtId="0" fontId="7" fillId="0" borderId="21"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23"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5" xfId="0" applyFont="1" applyBorder="1" applyAlignment="1">
      <alignment horizontal="justify" vertical="center" wrapText="1"/>
    </xf>
    <xf numFmtId="0" fontId="5" fillId="4" borderId="45" xfId="1" applyFont="1" applyFill="1" applyBorder="1" applyAlignment="1">
      <alignment horizontal="center" vertical="center" wrapText="1"/>
    </xf>
    <xf numFmtId="0" fontId="5" fillId="4" borderId="40" xfId="1" applyFont="1" applyFill="1" applyBorder="1" applyAlignment="1">
      <alignment horizontal="center" vertical="center" wrapText="1"/>
    </xf>
    <xf numFmtId="0" fontId="9" fillId="4" borderId="10" xfId="1" applyFont="1" applyFill="1" applyBorder="1" applyAlignment="1">
      <alignment horizontal="center"/>
    </xf>
    <xf numFmtId="0" fontId="9" fillId="4" borderId="11" xfId="1" applyFont="1" applyFill="1" applyBorder="1" applyAlignment="1">
      <alignment horizontal="center"/>
    </xf>
    <xf numFmtId="0" fontId="9" fillId="4" borderId="12" xfId="1" applyFont="1" applyFill="1" applyBorder="1" applyAlignment="1">
      <alignment horizontal="center"/>
    </xf>
    <xf numFmtId="0" fontId="5" fillId="4" borderId="29" xfId="1" applyFont="1" applyFill="1" applyBorder="1" applyAlignment="1">
      <alignment horizontal="center" vertical="center" wrapText="1"/>
    </xf>
    <xf numFmtId="0" fontId="5" fillId="4" borderId="38" xfId="1" applyFont="1" applyFill="1" applyBorder="1" applyAlignment="1">
      <alignment horizontal="center" vertical="center" wrapText="1"/>
    </xf>
    <xf numFmtId="0" fontId="5" fillId="4" borderId="31" xfId="1" applyFont="1" applyFill="1" applyBorder="1" applyAlignment="1">
      <alignment horizontal="center" vertical="center" wrapText="1"/>
    </xf>
    <xf numFmtId="0" fontId="5" fillId="4" borderId="39"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46" xfId="1" applyFont="1" applyFill="1" applyBorder="1" applyAlignment="1">
      <alignment horizontal="center" vertical="center" wrapText="1"/>
    </xf>
    <xf numFmtId="0" fontId="5" fillId="4" borderId="30" xfId="1" applyFont="1" applyFill="1" applyBorder="1" applyAlignment="1">
      <alignment horizontal="center" vertical="center" wrapText="1"/>
    </xf>
    <xf numFmtId="0" fontId="5" fillId="4" borderId="50" xfId="1" applyFont="1" applyFill="1" applyBorder="1" applyAlignment="1">
      <alignment horizontal="center" vertical="center" wrapText="1"/>
    </xf>
    <xf numFmtId="0" fontId="5" fillId="4" borderId="48" xfId="1" applyFont="1" applyFill="1" applyBorder="1" applyAlignment="1">
      <alignment horizontal="center" vertical="center" wrapText="1"/>
    </xf>
    <xf numFmtId="0" fontId="9" fillId="4" borderId="1" xfId="1" applyFont="1" applyFill="1" applyBorder="1" applyAlignment="1">
      <alignment horizontal="center"/>
    </xf>
    <xf numFmtId="0" fontId="9" fillId="4" borderId="2" xfId="1" applyFont="1" applyFill="1" applyBorder="1" applyAlignment="1">
      <alignment horizontal="center"/>
    </xf>
    <xf numFmtId="0" fontId="9" fillId="4" borderId="3" xfId="1" applyFont="1" applyFill="1" applyBorder="1" applyAlignment="1">
      <alignment horizontal="center"/>
    </xf>
    <xf numFmtId="0" fontId="5" fillId="4" borderId="7" xfId="1" applyFont="1" applyFill="1" applyBorder="1" applyAlignment="1">
      <alignment horizontal="center" vertical="center" wrapText="1"/>
    </xf>
  </cellXfs>
  <cellStyles count="5">
    <cellStyle name="Comma" xfId="4" builtinId="3"/>
    <cellStyle name="Comma 2" xfId="2" xr:uid="{00000000-0005-0000-0000-000001000000}"/>
    <cellStyle name="Normal" xfId="0" builtinId="0"/>
    <cellStyle name="Normal 2" xfId="1" xr:uid="{00000000-0005-0000-0000-000003000000}"/>
    <cellStyle name="Normal 3" xfId="3" xr:uid="{00000000-0005-0000-0000-000004000000}"/>
  </cellStyles>
  <dxfs count="0"/>
  <tableStyles count="0" defaultTableStyle="TableStyleMedium2" defaultPivotStyle="PivotStyleLight16"/>
  <colors>
    <mruColors>
      <color rgb="FFF0A73C"/>
      <color rgb="FFA2D6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266700</xdr:colOff>
      <xdr:row>5</xdr:row>
      <xdr:rowOff>213360</xdr:rowOff>
    </xdr:from>
    <xdr:to>
      <xdr:col>4</xdr:col>
      <xdr:colOff>660400</xdr:colOff>
      <xdr:row>8</xdr:row>
      <xdr:rowOff>187325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31520" y="982980"/>
          <a:ext cx="1628140" cy="10179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48702</xdr:colOff>
      <xdr:row>0</xdr:row>
      <xdr:rowOff>82826</xdr:rowOff>
    </xdr:from>
    <xdr:to>
      <xdr:col>0</xdr:col>
      <xdr:colOff>963102</xdr:colOff>
      <xdr:row>2</xdr:row>
      <xdr:rowOff>187601</xdr:rowOff>
    </xdr:to>
    <xdr:pic>
      <xdr:nvPicPr>
        <xdr:cNvPr id="5" name="Picture 4" descr="cid:image001.png@01CEF651.BD61CC10">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8702" y="82826"/>
          <a:ext cx="914400" cy="5603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63500</xdr:rowOff>
    </xdr:from>
    <xdr:to>
      <xdr:col>0</xdr:col>
      <xdr:colOff>1028700</xdr:colOff>
      <xdr:row>2</xdr:row>
      <xdr:rowOff>257175</xdr:rowOff>
    </xdr:to>
    <xdr:pic>
      <xdr:nvPicPr>
        <xdr:cNvPr id="3" name="Picture 2" descr="cid:image001.png@01CEF651.BD61CC10">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14300" y="63500"/>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76200</xdr:rowOff>
    </xdr:from>
    <xdr:to>
      <xdr:col>0</xdr:col>
      <xdr:colOff>1003300</xdr:colOff>
      <xdr:row>2</xdr:row>
      <xdr:rowOff>269875</xdr:rowOff>
    </xdr:to>
    <xdr:pic>
      <xdr:nvPicPr>
        <xdr:cNvPr id="2" name="Picture 1" descr="cid:image001.png@01CEF651.BD61CC10">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88900" y="76200"/>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122465</xdr:colOff>
      <xdr:row>0</xdr:row>
      <xdr:rowOff>299357</xdr:rowOff>
    </xdr:from>
    <xdr:to>
      <xdr:col>0</xdr:col>
      <xdr:colOff>1036865</xdr:colOff>
      <xdr:row>2</xdr:row>
      <xdr:rowOff>276225</xdr:rowOff>
    </xdr:to>
    <xdr:pic>
      <xdr:nvPicPr>
        <xdr:cNvPr id="2" name="Picture 1" descr="cid:image001.png@01CEF651.BD61CC10">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22465" y="299357"/>
          <a:ext cx="914400" cy="561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BSON/Documents/FAD/Claims%20Report/2019/July%202019/July%202019%20Claims%20Re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IBSON/Documents/FAD/Claims%20Report/2019/August%202019/August%202019%20Claims%20Repor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IBSON/Documents/FAD/Claims%20Report/2019/September%202019/September%202019%20Claims%20Re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GIBSON/Documents/FAD/Claims/2019/June%202019/June%202019%20Claims%20Report%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GIBSON/Documents/FAD/Claims/2019/May%202019/May%202019%20Claims%20Repor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IBSON/Documents/FAD/Claims/2019/April%202019/April%202019%20Claims%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D48">
            <v>8</v>
          </cell>
          <cell r="F48">
            <v>0</v>
          </cell>
          <cell r="H48">
            <v>0</v>
          </cell>
          <cell r="J48">
            <v>0</v>
          </cell>
          <cell r="L48">
            <v>0</v>
          </cell>
          <cell r="N48">
            <v>0</v>
          </cell>
        </row>
        <row r="49">
          <cell r="D49">
            <v>1705</v>
          </cell>
          <cell r="F49">
            <v>61</v>
          </cell>
          <cell r="H49">
            <v>71</v>
          </cell>
          <cell r="J49">
            <v>70</v>
          </cell>
          <cell r="L49">
            <v>0</v>
          </cell>
          <cell r="N49">
            <v>0</v>
          </cell>
        </row>
        <row r="50">
          <cell r="D50">
            <v>1012</v>
          </cell>
          <cell r="F50">
            <v>18</v>
          </cell>
          <cell r="H50">
            <v>2</v>
          </cell>
          <cell r="J50">
            <v>23</v>
          </cell>
          <cell r="L50">
            <v>0</v>
          </cell>
          <cell r="N50">
            <v>9</v>
          </cell>
        </row>
        <row r="51">
          <cell r="D51">
            <v>153</v>
          </cell>
          <cell r="F51">
            <v>19</v>
          </cell>
          <cell r="H51">
            <v>2</v>
          </cell>
          <cell r="J51">
            <v>2</v>
          </cell>
          <cell r="L51">
            <v>0</v>
          </cell>
          <cell r="N51">
            <v>1</v>
          </cell>
        </row>
        <row r="52">
          <cell r="D52">
            <v>9250</v>
          </cell>
          <cell r="F52">
            <v>137</v>
          </cell>
          <cell r="H52">
            <v>609</v>
          </cell>
          <cell r="J52">
            <v>342</v>
          </cell>
          <cell r="L52">
            <v>0</v>
          </cell>
          <cell r="N52">
            <v>1812</v>
          </cell>
        </row>
        <row r="53">
          <cell r="D53">
            <v>2918</v>
          </cell>
          <cell r="F53">
            <v>335</v>
          </cell>
          <cell r="H53">
            <v>0</v>
          </cell>
          <cell r="J53">
            <v>300</v>
          </cell>
          <cell r="L53">
            <v>0</v>
          </cell>
          <cell r="N53">
            <v>29</v>
          </cell>
        </row>
        <row r="54">
          <cell r="D54">
            <v>6988</v>
          </cell>
          <cell r="F54">
            <v>406</v>
          </cell>
          <cell r="H54">
            <v>371</v>
          </cell>
          <cell r="J54">
            <v>849</v>
          </cell>
          <cell r="L54">
            <v>0</v>
          </cell>
          <cell r="N54">
            <v>0</v>
          </cell>
        </row>
        <row r="55">
          <cell r="D55">
            <v>320</v>
          </cell>
          <cell r="F55">
            <v>83</v>
          </cell>
          <cell r="H55">
            <v>0</v>
          </cell>
          <cell r="J55">
            <v>0</v>
          </cell>
          <cell r="L55">
            <v>0</v>
          </cell>
          <cell r="N55">
            <v>0</v>
          </cell>
        </row>
        <row r="56">
          <cell r="D56">
            <v>13952</v>
          </cell>
          <cell r="F56">
            <v>585</v>
          </cell>
          <cell r="H56">
            <v>0</v>
          </cell>
          <cell r="J56">
            <v>444</v>
          </cell>
          <cell r="L56">
            <v>0</v>
          </cell>
          <cell r="N56">
            <v>0</v>
          </cell>
        </row>
        <row r="57">
          <cell r="D57">
            <v>1970</v>
          </cell>
          <cell r="F57">
            <v>59</v>
          </cell>
          <cell r="H57">
            <v>67</v>
          </cell>
          <cell r="J57">
            <v>44</v>
          </cell>
          <cell r="L57">
            <v>0</v>
          </cell>
          <cell r="N57">
            <v>3</v>
          </cell>
        </row>
        <row r="58">
          <cell r="D58">
            <v>2313</v>
          </cell>
          <cell r="F58">
            <v>300</v>
          </cell>
          <cell r="H58">
            <v>0</v>
          </cell>
          <cell r="J58">
            <v>62</v>
          </cell>
          <cell r="L58">
            <v>0</v>
          </cell>
          <cell r="N58">
            <v>204</v>
          </cell>
        </row>
        <row r="59">
          <cell r="D59">
            <v>8150</v>
          </cell>
          <cell r="F59">
            <v>156</v>
          </cell>
          <cell r="H59">
            <v>15</v>
          </cell>
          <cell r="J59">
            <v>242</v>
          </cell>
          <cell r="L59">
            <v>0</v>
          </cell>
          <cell r="N59">
            <v>0</v>
          </cell>
        </row>
        <row r="60">
          <cell r="D60">
            <v>8248</v>
          </cell>
          <cell r="F60">
            <v>382</v>
          </cell>
          <cell r="H60">
            <v>318</v>
          </cell>
          <cell r="J60">
            <v>157</v>
          </cell>
          <cell r="L60">
            <v>0</v>
          </cell>
          <cell r="N60">
            <v>0</v>
          </cell>
        </row>
        <row r="61">
          <cell r="D61">
            <v>5291</v>
          </cell>
          <cell r="F61">
            <v>173</v>
          </cell>
          <cell r="H61">
            <v>417</v>
          </cell>
          <cell r="J61">
            <v>71</v>
          </cell>
          <cell r="L61">
            <v>1</v>
          </cell>
          <cell r="N61">
            <v>18</v>
          </cell>
        </row>
        <row r="62">
          <cell r="D62">
            <v>376</v>
          </cell>
          <cell r="F62">
            <v>153</v>
          </cell>
          <cell r="H62">
            <v>112</v>
          </cell>
          <cell r="J62">
            <v>66</v>
          </cell>
          <cell r="L62">
            <v>0</v>
          </cell>
          <cell r="N62">
            <v>8</v>
          </cell>
        </row>
        <row r="63">
          <cell r="D63">
            <v>803</v>
          </cell>
          <cell r="F63">
            <v>166</v>
          </cell>
          <cell r="H63">
            <v>133</v>
          </cell>
          <cell r="J63">
            <v>92</v>
          </cell>
          <cell r="L63">
            <v>0</v>
          </cell>
          <cell r="N63">
            <v>22</v>
          </cell>
        </row>
        <row r="64">
          <cell r="D64">
            <v>4787</v>
          </cell>
          <cell r="F64">
            <v>99</v>
          </cell>
          <cell r="H64">
            <v>245</v>
          </cell>
          <cell r="J64">
            <v>192</v>
          </cell>
          <cell r="L64">
            <v>0</v>
          </cell>
          <cell r="N64">
            <v>0</v>
          </cell>
        </row>
        <row r="65">
          <cell r="D65">
            <v>1895</v>
          </cell>
          <cell r="F65">
            <v>247</v>
          </cell>
          <cell r="H65">
            <v>70</v>
          </cell>
          <cell r="J65">
            <v>42</v>
          </cell>
          <cell r="L65">
            <v>0</v>
          </cell>
          <cell r="N65">
            <v>7</v>
          </cell>
        </row>
        <row r="66">
          <cell r="D66">
            <v>6571</v>
          </cell>
          <cell r="F66">
            <v>180</v>
          </cell>
          <cell r="H66">
            <v>0</v>
          </cell>
          <cell r="J66">
            <v>144</v>
          </cell>
          <cell r="L66">
            <v>0</v>
          </cell>
          <cell r="N66">
            <v>0</v>
          </cell>
        </row>
        <row r="67">
          <cell r="D67">
            <v>1370</v>
          </cell>
          <cell r="F67">
            <v>79</v>
          </cell>
          <cell r="H67">
            <v>71</v>
          </cell>
          <cell r="J67">
            <v>37</v>
          </cell>
          <cell r="L67">
            <v>0</v>
          </cell>
          <cell r="N67">
            <v>3</v>
          </cell>
        </row>
        <row r="68">
          <cell r="D68">
            <v>271</v>
          </cell>
          <cell r="F68">
            <v>187</v>
          </cell>
          <cell r="H68">
            <v>0</v>
          </cell>
          <cell r="J68">
            <v>214</v>
          </cell>
          <cell r="L68">
            <v>0</v>
          </cell>
          <cell r="N68">
            <v>0</v>
          </cell>
        </row>
        <row r="69">
          <cell r="D69">
            <v>2391</v>
          </cell>
          <cell r="F69">
            <v>212</v>
          </cell>
          <cell r="H69">
            <v>0</v>
          </cell>
          <cell r="J69">
            <v>157</v>
          </cell>
          <cell r="L69">
            <v>0</v>
          </cell>
          <cell r="N69">
            <v>0</v>
          </cell>
        </row>
        <row r="70">
          <cell r="D70">
            <v>5559</v>
          </cell>
          <cell r="F70">
            <v>69</v>
          </cell>
          <cell r="H70">
            <v>0</v>
          </cell>
          <cell r="J70">
            <v>67</v>
          </cell>
          <cell r="L70">
            <v>0</v>
          </cell>
          <cell r="N70">
            <v>11</v>
          </cell>
        </row>
        <row r="71">
          <cell r="D71">
            <v>683</v>
          </cell>
          <cell r="F71">
            <v>16</v>
          </cell>
          <cell r="H71">
            <v>0</v>
          </cell>
          <cell r="J71">
            <v>10</v>
          </cell>
          <cell r="L71">
            <v>0</v>
          </cell>
          <cell r="N71">
            <v>21</v>
          </cell>
        </row>
        <row r="72">
          <cell r="D72">
            <v>2675</v>
          </cell>
          <cell r="F72">
            <v>87</v>
          </cell>
          <cell r="H72">
            <v>0</v>
          </cell>
          <cell r="J72">
            <v>53</v>
          </cell>
          <cell r="L72">
            <v>0</v>
          </cell>
          <cell r="N72">
            <v>103</v>
          </cell>
        </row>
        <row r="73">
          <cell r="D73">
            <v>2039</v>
          </cell>
          <cell r="F73">
            <v>31</v>
          </cell>
          <cell r="H73">
            <v>138</v>
          </cell>
          <cell r="J73">
            <v>16</v>
          </cell>
          <cell r="L73">
            <v>0</v>
          </cell>
          <cell r="N73">
            <v>32</v>
          </cell>
        </row>
        <row r="74">
          <cell r="D74">
            <v>81</v>
          </cell>
          <cell r="F74">
            <v>2</v>
          </cell>
          <cell r="H74">
            <v>3</v>
          </cell>
          <cell r="J74">
            <v>3</v>
          </cell>
          <cell r="L74">
            <v>0</v>
          </cell>
          <cell r="N74">
            <v>0</v>
          </cell>
        </row>
        <row r="75">
          <cell r="D75">
            <v>224</v>
          </cell>
          <cell r="F75">
            <v>17</v>
          </cell>
          <cell r="H75">
            <v>8</v>
          </cell>
          <cell r="J75">
            <v>51</v>
          </cell>
          <cell r="L75">
            <v>0</v>
          </cell>
          <cell r="N75">
            <v>0</v>
          </cell>
        </row>
        <row r="76">
          <cell r="D76">
            <v>445</v>
          </cell>
          <cell r="F76">
            <v>0</v>
          </cell>
          <cell r="H76">
            <v>0</v>
          </cell>
          <cell r="J76">
            <v>14</v>
          </cell>
          <cell r="L76">
            <v>0</v>
          </cell>
          <cell r="N76">
            <v>0</v>
          </cell>
        </row>
        <row r="77">
          <cell r="D77">
            <v>984</v>
          </cell>
          <cell r="F77">
            <v>21</v>
          </cell>
          <cell r="H77">
            <v>50</v>
          </cell>
          <cell r="J77">
            <v>168</v>
          </cell>
          <cell r="L77">
            <v>0</v>
          </cell>
          <cell r="N77">
            <v>17</v>
          </cell>
        </row>
        <row r="78">
          <cell r="D78">
            <v>358</v>
          </cell>
          <cell r="F78">
            <v>9</v>
          </cell>
          <cell r="H78">
            <v>0</v>
          </cell>
          <cell r="J78">
            <v>5</v>
          </cell>
          <cell r="L78">
            <v>0</v>
          </cell>
          <cell r="N78">
            <v>0</v>
          </cell>
        </row>
        <row r="79">
          <cell r="D79">
            <v>1652</v>
          </cell>
          <cell r="F79">
            <v>56</v>
          </cell>
          <cell r="H79">
            <v>20</v>
          </cell>
          <cell r="J79">
            <v>35</v>
          </cell>
          <cell r="L79">
            <v>0</v>
          </cell>
          <cell r="N79">
            <v>152</v>
          </cell>
        </row>
        <row r="80">
          <cell r="D80">
            <v>102</v>
          </cell>
          <cell r="F80">
            <v>53</v>
          </cell>
          <cell r="H80">
            <v>16</v>
          </cell>
          <cell r="J80">
            <v>33</v>
          </cell>
          <cell r="L80">
            <v>0</v>
          </cell>
          <cell r="N80">
            <v>0</v>
          </cell>
        </row>
        <row r="81">
          <cell r="D81">
            <v>200</v>
          </cell>
          <cell r="F81">
            <v>7</v>
          </cell>
          <cell r="H81">
            <v>0</v>
          </cell>
          <cell r="J81">
            <v>6</v>
          </cell>
          <cell r="L81">
            <v>0</v>
          </cell>
          <cell r="N81">
            <v>5</v>
          </cell>
        </row>
        <row r="82">
          <cell r="D82">
            <v>2341</v>
          </cell>
          <cell r="F82">
            <v>51</v>
          </cell>
          <cell r="H82">
            <v>6</v>
          </cell>
          <cell r="J82">
            <v>1</v>
          </cell>
          <cell r="L82">
            <v>0</v>
          </cell>
          <cell r="N82">
            <v>1</v>
          </cell>
        </row>
        <row r="83">
          <cell r="D83">
            <v>2712</v>
          </cell>
          <cell r="F83">
            <v>29</v>
          </cell>
          <cell r="H83">
            <v>910</v>
          </cell>
          <cell r="J83">
            <v>13</v>
          </cell>
          <cell r="L83">
            <v>3</v>
          </cell>
          <cell r="N83">
            <v>0</v>
          </cell>
        </row>
        <row r="84">
          <cell r="D84">
            <v>3047</v>
          </cell>
          <cell r="F84">
            <v>206</v>
          </cell>
          <cell r="H84">
            <v>44</v>
          </cell>
          <cell r="J84">
            <v>23</v>
          </cell>
          <cell r="L84">
            <v>0</v>
          </cell>
          <cell r="N84">
            <v>0</v>
          </cell>
        </row>
      </sheetData>
      <sheetData sheetId="4"/>
      <sheetData sheetId="5"/>
      <sheetData sheetId="6">
        <row r="48">
          <cell r="D48">
            <v>21614</v>
          </cell>
          <cell r="F48">
            <v>31090</v>
          </cell>
          <cell r="H48">
            <v>0</v>
          </cell>
          <cell r="J48">
            <v>33630</v>
          </cell>
          <cell r="L48">
            <v>92</v>
          </cell>
          <cell r="N48">
            <v>290</v>
          </cell>
        </row>
        <row r="49">
          <cell r="D49">
            <v>1907</v>
          </cell>
          <cell r="F49">
            <v>156</v>
          </cell>
          <cell r="H49">
            <v>53</v>
          </cell>
          <cell r="J49">
            <v>152</v>
          </cell>
          <cell r="L49">
            <v>0</v>
          </cell>
          <cell r="N49">
            <v>0</v>
          </cell>
        </row>
        <row r="50">
          <cell r="D50">
            <v>1562</v>
          </cell>
          <cell r="F50">
            <v>292</v>
          </cell>
          <cell r="H50">
            <v>74</v>
          </cell>
          <cell r="J50">
            <v>300</v>
          </cell>
          <cell r="L50">
            <v>0</v>
          </cell>
          <cell r="N50">
            <v>32</v>
          </cell>
        </row>
        <row r="51">
          <cell r="D51">
            <v>418</v>
          </cell>
          <cell r="F51">
            <v>183</v>
          </cell>
          <cell r="H51">
            <v>16</v>
          </cell>
          <cell r="J51">
            <v>216</v>
          </cell>
          <cell r="L51">
            <v>0</v>
          </cell>
          <cell r="N51">
            <v>2</v>
          </cell>
        </row>
        <row r="52">
          <cell r="D52">
            <v>3450</v>
          </cell>
          <cell r="F52">
            <v>934</v>
          </cell>
          <cell r="H52">
            <v>1229</v>
          </cell>
          <cell r="J52">
            <v>696</v>
          </cell>
          <cell r="L52">
            <v>0</v>
          </cell>
          <cell r="N52">
            <v>0</v>
          </cell>
        </row>
        <row r="53">
          <cell r="D53">
            <v>50374</v>
          </cell>
          <cell r="F53">
            <v>9172</v>
          </cell>
          <cell r="H53">
            <v>0</v>
          </cell>
          <cell r="J53">
            <v>10376</v>
          </cell>
          <cell r="L53">
            <v>0</v>
          </cell>
          <cell r="N53">
            <v>9</v>
          </cell>
        </row>
        <row r="54">
          <cell r="D54">
            <v>12157</v>
          </cell>
          <cell r="F54">
            <v>1693</v>
          </cell>
          <cell r="H54">
            <v>1301</v>
          </cell>
          <cell r="J54">
            <v>3022</v>
          </cell>
          <cell r="L54">
            <v>0</v>
          </cell>
          <cell r="N54">
            <v>0</v>
          </cell>
        </row>
        <row r="55">
          <cell r="D55">
            <v>1092</v>
          </cell>
          <cell r="F55">
            <v>68</v>
          </cell>
          <cell r="H55">
            <v>0</v>
          </cell>
          <cell r="J55">
            <v>0</v>
          </cell>
          <cell r="L55">
            <v>0</v>
          </cell>
          <cell r="N55">
            <v>0</v>
          </cell>
        </row>
        <row r="56">
          <cell r="D56">
            <v>99</v>
          </cell>
          <cell r="F56">
            <v>34</v>
          </cell>
          <cell r="H56">
            <v>0</v>
          </cell>
          <cell r="J56">
            <v>19</v>
          </cell>
          <cell r="L56">
            <v>0</v>
          </cell>
          <cell r="N56">
            <v>0</v>
          </cell>
        </row>
        <row r="57">
          <cell r="D57">
            <v>2724</v>
          </cell>
          <cell r="F57">
            <v>601</v>
          </cell>
          <cell r="H57">
            <v>512</v>
          </cell>
          <cell r="J57">
            <v>418</v>
          </cell>
          <cell r="L57">
            <v>5</v>
          </cell>
          <cell r="N57">
            <v>19</v>
          </cell>
        </row>
        <row r="58">
          <cell r="D58">
            <v>42084</v>
          </cell>
          <cell r="F58">
            <v>14603</v>
          </cell>
          <cell r="H58">
            <v>0</v>
          </cell>
          <cell r="J58">
            <v>12319</v>
          </cell>
          <cell r="L58">
            <v>0</v>
          </cell>
          <cell r="N58">
            <v>1558</v>
          </cell>
        </row>
        <row r="59">
          <cell r="D59">
            <v>4722</v>
          </cell>
          <cell r="F59">
            <v>1861</v>
          </cell>
          <cell r="H59">
            <v>65</v>
          </cell>
          <cell r="J59">
            <v>1663</v>
          </cell>
          <cell r="L59">
            <v>85</v>
          </cell>
          <cell r="N59">
            <v>0</v>
          </cell>
        </row>
        <row r="60">
          <cell r="D60">
            <v>3123</v>
          </cell>
          <cell r="F60">
            <v>802</v>
          </cell>
          <cell r="H60">
            <v>723</v>
          </cell>
          <cell r="J60">
            <v>347</v>
          </cell>
          <cell r="L60">
            <v>0</v>
          </cell>
          <cell r="N60">
            <v>0</v>
          </cell>
        </row>
        <row r="61">
          <cell r="D61">
            <v>13164</v>
          </cell>
          <cell r="F61">
            <v>11140</v>
          </cell>
          <cell r="H61">
            <v>2521</v>
          </cell>
          <cell r="J61">
            <v>10998</v>
          </cell>
          <cell r="L61">
            <v>8</v>
          </cell>
          <cell r="N61">
            <v>356</v>
          </cell>
        </row>
        <row r="62">
          <cell r="D62">
            <v>2426</v>
          </cell>
          <cell r="F62">
            <v>405</v>
          </cell>
          <cell r="H62">
            <v>1037</v>
          </cell>
          <cell r="J62">
            <v>721</v>
          </cell>
          <cell r="L62">
            <v>2</v>
          </cell>
          <cell r="N62">
            <v>37</v>
          </cell>
        </row>
        <row r="63">
          <cell r="D63">
            <v>599</v>
          </cell>
          <cell r="F63">
            <v>184</v>
          </cell>
          <cell r="H63">
            <v>145</v>
          </cell>
          <cell r="J63">
            <v>213</v>
          </cell>
          <cell r="L63">
            <v>0</v>
          </cell>
          <cell r="N63">
            <v>0</v>
          </cell>
        </row>
        <row r="64">
          <cell r="D64">
            <v>1112</v>
          </cell>
          <cell r="F64">
            <v>16</v>
          </cell>
          <cell r="H64">
            <v>28</v>
          </cell>
          <cell r="J64">
            <v>51</v>
          </cell>
          <cell r="L64">
            <v>0</v>
          </cell>
          <cell r="N64">
            <v>0</v>
          </cell>
        </row>
        <row r="65">
          <cell r="D65">
            <v>257554</v>
          </cell>
          <cell r="F65">
            <v>318282</v>
          </cell>
          <cell r="H65">
            <v>1731</v>
          </cell>
          <cell r="J65">
            <v>314726</v>
          </cell>
          <cell r="L65">
            <v>0</v>
          </cell>
          <cell r="N65">
            <v>20</v>
          </cell>
        </row>
        <row r="66">
          <cell r="D66">
            <v>3932</v>
          </cell>
          <cell r="F66">
            <v>2237</v>
          </cell>
          <cell r="H66">
            <v>0</v>
          </cell>
          <cell r="J66">
            <v>1921</v>
          </cell>
          <cell r="L66">
            <v>0</v>
          </cell>
          <cell r="N66">
            <v>0</v>
          </cell>
        </row>
        <row r="67">
          <cell r="D67">
            <v>8170</v>
          </cell>
          <cell r="F67">
            <v>214</v>
          </cell>
          <cell r="H67">
            <v>165</v>
          </cell>
          <cell r="J67">
            <v>161</v>
          </cell>
          <cell r="L67">
            <v>10</v>
          </cell>
          <cell r="N67">
            <v>7</v>
          </cell>
        </row>
        <row r="68">
          <cell r="D68">
            <v>26174</v>
          </cell>
          <cell r="F68">
            <v>26698</v>
          </cell>
          <cell r="H68">
            <v>191</v>
          </cell>
          <cell r="J68">
            <v>26317</v>
          </cell>
          <cell r="L68">
            <v>1124</v>
          </cell>
          <cell r="N68">
            <v>0</v>
          </cell>
        </row>
        <row r="69">
          <cell r="D69">
            <v>394</v>
          </cell>
          <cell r="F69">
            <v>90</v>
          </cell>
          <cell r="H69">
            <v>0</v>
          </cell>
          <cell r="J69">
            <v>101</v>
          </cell>
          <cell r="L69">
            <v>0</v>
          </cell>
          <cell r="N69">
            <v>0</v>
          </cell>
        </row>
        <row r="70">
          <cell r="D70">
            <v>1207</v>
          </cell>
          <cell r="F70">
            <v>72</v>
          </cell>
          <cell r="H70">
            <v>0</v>
          </cell>
          <cell r="J70">
            <v>116</v>
          </cell>
          <cell r="L70">
            <v>0</v>
          </cell>
          <cell r="N70">
            <v>1</v>
          </cell>
        </row>
        <row r="71">
          <cell r="D71">
            <v>858</v>
          </cell>
          <cell r="F71">
            <v>124</v>
          </cell>
          <cell r="H71">
            <v>0</v>
          </cell>
          <cell r="J71">
            <v>88</v>
          </cell>
          <cell r="L71">
            <v>0</v>
          </cell>
          <cell r="N71">
            <v>56</v>
          </cell>
        </row>
        <row r="72">
          <cell r="D72">
            <v>2023</v>
          </cell>
          <cell r="F72">
            <v>413</v>
          </cell>
          <cell r="H72">
            <v>0</v>
          </cell>
          <cell r="J72">
            <v>243</v>
          </cell>
          <cell r="L72">
            <v>0</v>
          </cell>
          <cell r="N72">
            <v>17</v>
          </cell>
        </row>
        <row r="73">
          <cell r="D73">
            <v>2080</v>
          </cell>
          <cell r="F73">
            <v>362</v>
          </cell>
          <cell r="H73">
            <v>634</v>
          </cell>
          <cell r="J73">
            <v>238</v>
          </cell>
          <cell r="L73">
            <v>6</v>
          </cell>
          <cell r="N73">
            <v>218</v>
          </cell>
        </row>
        <row r="74">
          <cell r="D74">
            <v>268</v>
          </cell>
          <cell r="F74">
            <v>172</v>
          </cell>
          <cell r="H74">
            <v>317</v>
          </cell>
          <cell r="J74">
            <v>196</v>
          </cell>
          <cell r="L74">
            <v>3</v>
          </cell>
          <cell r="N74">
            <v>0</v>
          </cell>
        </row>
        <row r="75">
          <cell r="D75">
            <v>38010</v>
          </cell>
          <cell r="F75">
            <v>41109</v>
          </cell>
          <cell r="H75">
            <v>-75</v>
          </cell>
          <cell r="J75">
            <v>36949</v>
          </cell>
          <cell r="L75">
            <v>1089</v>
          </cell>
          <cell r="N75">
            <v>0</v>
          </cell>
        </row>
        <row r="76">
          <cell r="D76">
            <v>18084</v>
          </cell>
          <cell r="F76">
            <v>11619</v>
          </cell>
          <cell r="H76">
            <v>344</v>
          </cell>
          <cell r="J76">
            <v>12298</v>
          </cell>
          <cell r="L76">
            <v>329</v>
          </cell>
          <cell r="N76">
            <v>456</v>
          </cell>
        </row>
        <row r="77">
          <cell r="D77">
            <v>25203</v>
          </cell>
          <cell r="F77">
            <v>7251</v>
          </cell>
          <cell r="H77">
            <v>217</v>
          </cell>
          <cell r="J77">
            <v>11439</v>
          </cell>
          <cell r="L77">
            <v>52</v>
          </cell>
          <cell r="N77">
            <v>35</v>
          </cell>
        </row>
        <row r="78">
          <cell r="D78">
            <v>425</v>
          </cell>
          <cell r="F78">
            <v>39</v>
          </cell>
          <cell r="H78">
            <v>0</v>
          </cell>
          <cell r="J78">
            <v>54</v>
          </cell>
          <cell r="L78">
            <v>0</v>
          </cell>
          <cell r="N78">
            <v>0</v>
          </cell>
        </row>
        <row r="79">
          <cell r="D79">
            <v>724</v>
          </cell>
          <cell r="F79">
            <v>141</v>
          </cell>
          <cell r="H79">
            <v>34</v>
          </cell>
          <cell r="J79">
            <v>136</v>
          </cell>
          <cell r="L79">
            <v>0</v>
          </cell>
          <cell r="N79">
            <v>139</v>
          </cell>
        </row>
        <row r="80">
          <cell r="D80">
            <v>1276</v>
          </cell>
          <cell r="F80">
            <v>2577</v>
          </cell>
          <cell r="H80">
            <v>111</v>
          </cell>
          <cell r="J80">
            <v>2707</v>
          </cell>
          <cell r="L80">
            <v>33</v>
          </cell>
          <cell r="N80">
            <v>0</v>
          </cell>
        </row>
        <row r="81">
          <cell r="D81">
            <v>8196</v>
          </cell>
          <cell r="F81">
            <v>742</v>
          </cell>
          <cell r="H81">
            <v>0</v>
          </cell>
          <cell r="J81">
            <v>490</v>
          </cell>
          <cell r="L81">
            <v>5</v>
          </cell>
          <cell r="N81">
            <v>167</v>
          </cell>
        </row>
        <row r="82">
          <cell r="D82">
            <v>47824</v>
          </cell>
          <cell r="F82">
            <v>404</v>
          </cell>
          <cell r="H82">
            <v>289</v>
          </cell>
          <cell r="J82">
            <v>1325</v>
          </cell>
          <cell r="L82">
            <v>0</v>
          </cell>
          <cell r="N82">
            <v>964</v>
          </cell>
        </row>
        <row r="83">
          <cell r="D83">
            <v>1731</v>
          </cell>
          <cell r="F83">
            <v>369</v>
          </cell>
          <cell r="H83">
            <v>1404</v>
          </cell>
          <cell r="J83">
            <v>234</v>
          </cell>
          <cell r="L83">
            <v>7</v>
          </cell>
          <cell r="N83">
            <v>0</v>
          </cell>
        </row>
        <row r="84">
          <cell r="D84">
            <v>2498</v>
          </cell>
          <cell r="F84">
            <v>68</v>
          </cell>
          <cell r="H84">
            <v>0</v>
          </cell>
          <cell r="J84">
            <v>0</v>
          </cell>
          <cell r="L84">
            <v>0</v>
          </cell>
          <cell r="N84">
            <v>0</v>
          </cell>
        </row>
      </sheetData>
      <sheetData sheetId="7"/>
      <sheetData sheetId="8"/>
      <sheetData sheetId="9"/>
      <sheetData sheetId="10"/>
      <sheetData sheetId="11"/>
      <sheetData sheetId="12">
        <row r="35">
          <cell r="D35">
            <v>428</v>
          </cell>
          <cell r="F35">
            <v>318</v>
          </cell>
          <cell r="H35">
            <v>0</v>
          </cell>
          <cell r="J35">
            <v>290</v>
          </cell>
          <cell r="L35">
            <v>1</v>
          </cell>
          <cell r="N35">
            <v>0</v>
          </cell>
        </row>
        <row r="36">
          <cell r="D36">
            <v>263</v>
          </cell>
          <cell r="F36">
            <v>275</v>
          </cell>
          <cell r="H36">
            <v>0</v>
          </cell>
          <cell r="J36">
            <v>274</v>
          </cell>
          <cell r="L36">
            <v>0</v>
          </cell>
          <cell r="N36">
            <v>0</v>
          </cell>
        </row>
        <row r="37">
          <cell r="D37">
            <v>2913</v>
          </cell>
          <cell r="F37">
            <v>4949</v>
          </cell>
          <cell r="H37">
            <v>0</v>
          </cell>
          <cell r="J37">
            <v>4907</v>
          </cell>
          <cell r="L37">
            <v>0</v>
          </cell>
          <cell r="N37">
            <v>0</v>
          </cell>
        </row>
        <row r="38">
          <cell r="D38">
            <v>3</v>
          </cell>
          <cell r="F38">
            <v>199</v>
          </cell>
          <cell r="H38">
            <v>0</v>
          </cell>
          <cell r="J38">
            <v>162</v>
          </cell>
          <cell r="L38">
            <v>0</v>
          </cell>
          <cell r="N38">
            <v>0</v>
          </cell>
        </row>
        <row r="39">
          <cell r="D39">
            <v>1595</v>
          </cell>
          <cell r="F39">
            <v>799</v>
          </cell>
          <cell r="H39">
            <v>60</v>
          </cell>
          <cell r="J39">
            <v>847</v>
          </cell>
          <cell r="L39">
            <v>11</v>
          </cell>
          <cell r="N39">
            <v>0</v>
          </cell>
        </row>
        <row r="40">
          <cell r="D40">
            <v>366</v>
          </cell>
          <cell r="F40">
            <v>116</v>
          </cell>
          <cell r="H40">
            <v>0</v>
          </cell>
          <cell r="J40">
            <v>208</v>
          </cell>
          <cell r="L40">
            <v>0</v>
          </cell>
          <cell r="N40">
            <v>0</v>
          </cell>
        </row>
        <row r="41">
          <cell r="D41">
            <v>0</v>
          </cell>
          <cell r="F41">
            <v>0</v>
          </cell>
          <cell r="H41">
            <v>0</v>
          </cell>
          <cell r="J41">
            <v>0</v>
          </cell>
          <cell r="L41">
            <v>0</v>
          </cell>
          <cell r="N41">
            <v>0</v>
          </cell>
        </row>
        <row r="42">
          <cell r="D42">
            <v>3</v>
          </cell>
          <cell r="F42">
            <v>176</v>
          </cell>
          <cell r="H42">
            <v>0</v>
          </cell>
          <cell r="J42">
            <v>171</v>
          </cell>
          <cell r="L42">
            <v>0</v>
          </cell>
          <cell r="N42">
            <v>0</v>
          </cell>
        </row>
        <row r="43">
          <cell r="D43">
            <v>555</v>
          </cell>
          <cell r="F43">
            <v>10</v>
          </cell>
          <cell r="H43">
            <v>0</v>
          </cell>
          <cell r="J43">
            <v>9</v>
          </cell>
          <cell r="L43">
            <v>0</v>
          </cell>
          <cell r="N43">
            <v>0</v>
          </cell>
        </row>
        <row r="44">
          <cell r="D44">
            <v>618</v>
          </cell>
          <cell r="F44">
            <v>6148</v>
          </cell>
          <cell r="H44">
            <v>0</v>
          </cell>
          <cell r="J44">
            <v>5428</v>
          </cell>
          <cell r="L44">
            <v>0</v>
          </cell>
          <cell r="N44">
            <v>0</v>
          </cell>
        </row>
        <row r="45">
          <cell r="D45">
            <v>2096</v>
          </cell>
          <cell r="F45">
            <v>2541</v>
          </cell>
          <cell r="H45">
            <v>15</v>
          </cell>
          <cell r="J45">
            <v>2551</v>
          </cell>
          <cell r="L45">
            <v>0</v>
          </cell>
          <cell r="N45">
            <v>1</v>
          </cell>
        </row>
        <row r="46">
          <cell r="D46">
            <v>378</v>
          </cell>
          <cell r="F46">
            <v>475</v>
          </cell>
          <cell r="H46">
            <v>0</v>
          </cell>
          <cell r="J46">
            <v>444</v>
          </cell>
          <cell r="L46">
            <v>0</v>
          </cell>
          <cell r="N46">
            <v>0</v>
          </cell>
        </row>
        <row r="47">
          <cell r="D47">
            <v>19</v>
          </cell>
          <cell r="F47">
            <v>13</v>
          </cell>
          <cell r="H47">
            <v>0</v>
          </cell>
          <cell r="J47">
            <v>32</v>
          </cell>
          <cell r="L47">
            <v>0</v>
          </cell>
          <cell r="N47">
            <v>0</v>
          </cell>
        </row>
        <row r="48">
          <cell r="D48">
            <v>6826</v>
          </cell>
          <cell r="F48">
            <v>1665</v>
          </cell>
          <cell r="H48">
            <v>0</v>
          </cell>
          <cell r="J48">
            <v>1701</v>
          </cell>
          <cell r="L48">
            <v>4</v>
          </cell>
          <cell r="N48">
            <v>0</v>
          </cell>
        </row>
        <row r="49">
          <cell r="D49">
            <v>1905</v>
          </cell>
          <cell r="F49">
            <v>1997</v>
          </cell>
          <cell r="H49">
            <v>0</v>
          </cell>
          <cell r="J49">
            <v>1918</v>
          </cell>
          <cell r="L49">
            <v>0</v>
          </cell>
          <cell r="N49">
            <v>0</v>
          </cell>
        </row>
        <row r="50">
          <cell r="D50">
            <v>174</v>
          </cell>
          <cell r="F50">
            <v>1005</v>
          </cell>
          <cell r="H50">
            <v>0</v>
          </cell>
          <cell r="J50">
            <v>651</v>
          </cell>
          <cell r="L50">
            <v>0</v>
          </cell>
          <cell r="N50">
            <v>0</v>
          </cell>
        </row>
        <row r="51">
          <cell r="D51">
            <v>1472</v>
          </cell>
          <cell r="F51">
            <v>561</v>
          </cell>
          <cell r="H51">
            <v>0</v>
          </cell>
          <cell r="J51">
            <v>597</v>
          </cell>
          <cell r="L51">
            <v>1</v>
          </cell>
          <cell r="N51">
            <v>4</v>
          </cell>
        </row>
        <row r="52">
          <cell r="D52">
            <v>4764</v>
          </cell>
          <cell r="F52">
            <v>1739</v>
          </cell>
          <cell r="H52">
            <v>0</v>
          </cell>
          <cell r="J52">
            <v>1342</v>
          </cell>
          <cell r="L52">
            <v>0</v>
          </cell>
          <cell r="N52">
            <v>0</v>
          </cell>
        </row>
        <row r="53">
          <cell r="D53">
            <v>934</v>
          </cell>
          <cell r="F53">
            <v>278</v>
          </cell>
          <cell r="H53">
            <v>0</v>
          </cell>
          <cell r="J53">
            <v>264</v>
          </cell>
          <cell r="L53">
            <v>0</v>
          </cell>
          <cell r="N53">
            <v>0</v>
          </cell>
        </row>
        <row r="54">
          <cell r="D54">
            <v>29</v>
          </cell>
          <cell r="F54">
            <v>69</v>
          </cell>
          <cell r="H54">
            <v>0</v>
          </cell>
          <cell r="J54">
            <v>65</v>
          </cell>
          <cell r="L54">
            <v>0</v>
          </cell>
          <cell r="N54">
            <v>0</v>
          </cell>
        </row>
        <row r="55">
          <cell r="D55">
            <v>1284</v>
          </cell>
          <cell r="F55">
            <v>976</v>
          </cell>
          <cell r="H55">
            <v>0</v>
          </cell>
          <cell r="J55">
            <v>1010</v>
          </cell>
          <cell r="L55">
            <v>13</v>
          </cell>
          <cell r="N55">
            <v>0</v>
          </cell>
        </row>
        <row r="56">
          <cell r="D56">
            <v>3</v>
          </cell>
          <cell r="F56">
            <v>0</v>
          </cell>
          <cell r="H56">
            <v>0</v>
          </cell>
          <cell r="J56">
            <v>0</v>
          </cell>
          <cell r="L56">
            <v>0</v>
          </cell>
          <cell r="N56">
            <v>0</v>
          </cell>
        </row>
        <row r="57">
          <cell r="D57">
            <v>83</v>
          </cell>
          <cell r="F57">
            <v>354</v>
          </cell>
          <cell r="H57">
            <v>0</v>
          </cell>
          <cell r="J57">
            <v>348</v>
          </cell>
          <cell r="L57">
            <v>0</v>
          </cell>
          <cell r="N57">
            <v>1</v>
          </cell>
        </row>
        <row r="58">
          <cell r="D58">
            <v>34</v>
          </cell>
          <cell r="F58">
            <v>27</v>
          </cell>
          <cell r="H58">
            <v>0</v>
          </cell>
          <cell r="J58">
            <v>14</v>
          </cell>
          <cell r="L58">
            <v>0</v>
          </cell>
          <cell r="N58">
            <v>0</v>
          </cell>
        </row>
        <row r="59">
          <cell r="D59">
            <v>213</v>
          </cell>
          <cell r="F59">
            <v>601</v>
          </cell>
          <cell r="H59">
            <v>0</v>
          </cell>
          <cell r="J59">
            <v>601</v>
          </cell>
          <cell r="L59">
            <v>0</v>
          </cell>
          <cell r="N59">
            <v>0</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0</v>
          </cell>
          <cell r="H48">
            <v>0</v>
          </cell>
          <cell r="J48">
            <v>2</v>
          </cell>
          <cell r="L48">
            <v>0</v>
          </cell>
          <cell r="N48">
            <v>0</v>
          </cell>
        </row>
        <row r="49">
          <cell r="F49">
            <v>41</v>
          </cell>
          <cell r="H49">
            <v>71</v>
          </cell>
          <cell r="J49">
            <v>65</v>
          </cell>
          <cell r="L49">
            <v>0</v>
          </cell>
          <cell r="N49">
            <v>0</v>
          </cell>
        </row>
        <row r="50">
          <cell r="F50">
            <v>28</v>
          </cell>
          <cell r="H50">
            <v>11</v>
          </cell>
          <cell r="J50">
            <v>5</v>
          </cell>
          <cell r="L50">
            <v>0</v>
          </cell>
          <cell r="N50">
            <v>1</v>
          </cell>
        </row>
        <row r="51">
          <cell r="F51">
            <v>6</v>
          </cell>
          <cell r="H51">
            <v>3</v>
          </cell>
          <cell r="J51">
            <v>5</v>
          </cell>
          <cell r="L51">
            <v>0</v>
          </cell>
          <cell r="N51">
            <v>0</v>
          </cell>
        </row>
        <row r="52">
          <cell r="F52">
            <v>151</v>
          </cell>
          <cell r="H52">
            <v>227</v>
          </cell>
          <cell r="J52">
            <v>338</v>
          </cell>
          <cell r="L52">
            <v>0</v>
          </cell>
          <cell r="N52">
            <v>0</v>
          </cell>
        </row>
        <row r="53">
          <cell r="F53">
            <v>343</v>
          </cell>
          <cell r="H53">
            <v>0</v>
          </cell>
          <cell r="J53">
            <v>255</v>
          </cell>
          <cell r="L53">
            <v>0</v>
          </cell>
          <cell r="N53">
            <v>0</v>
          </cell>
        </row>
        <row r="54">
          <cell r="F54">
            <v>495</v>
          </cell>
          <cell r="H54">
            <v>420</v>
          </cell>
          <cell r="J54">
            <v>321</v>
          </cell>
          <cell r="L54">
            <v>0</v>
          </cell>
          <cell r="N54">
            <v>0</v>
          </cell>
        </row>
        <row r="55">
          <cell r="F55">
            <v>11</v>
          </cell>
          <cell r="H55">
            <v>0</v>
          </cell>
          <cell r="J55">
            <v>28</v>
          </cell>
          <cell r="L55">
            <v>0</v>
          </cell>
          <cell r="N55">
            <v>35</v>
          </cell>
        </row>
        <row r="56">
          <cell r="F56">
            <v>570</v>
          </cell>
          <cell r="H56">
            <v>0</v>
          </cell>
          <cell r="J56">
            <v>498</v>
          </cell>
          <cell r="L56">
            <v>0</v>
          </cell>
          <cell r="N56">
            <v>0</v>
          </cell>
        </row>
        <row r="57">
          <cell r="F57">
            <v>75</v>
          </cell>
          <cell r="H57">
            <v>76</v>
          </cell>
          <cell r="J57">
            <v>98</v>
          </cell>
          <cell r="L57">
            <v>0</v>
          </cell>
          <cell r="N57">
            <v>1</v>
          </cell>
        </row>
        <row r="58">
          <cell r="F58">
            <v>204</v>
          </cell>
          <cell r="H58">
            <v>0</v>
          </cell>
          <cell r="J58">
            <v>59</v>
          </cell>
          <cell r="L58">
            <v>0</v>
          </cell>
          <cell r="N58">
            <v>98</v>
          </cell>
        </row>
        <row r="59">
          <cell r="F59">
            <v>179</v>
          </cell>
          <cell r="H59">
            <v>148</v>
          </cell>
          <cell r="J59">
            <v>282</v>
          </cell>
          <cell r="L59">
            <v>0</v>
          </cell>
          <cell r="N59">
            <v>0</v>
          </cell>
        </row>
        <row r="60">
          <cell r="F60">
            <v>273</v>
          </cell>
          <cell r="H60">
            <v>225</v>
          </cell>
          <cell r="J60">
            <v>196</v>
          </cell>
          <cell r="L60">
            <v>0</v>
          </cell>
          <cell r="N60">
            <v>0</v>
          </cell>
        </row>
        <row r="61">
          <cell r="F61">
            <v>162</v>
          </cell>
          <cell r="H61">
            <v>591</v>
          </cell>
          <cell r="J61">
            <v>114</v>
          </cell>
          <cell r="L61">
            <v>1</v>
          </cell>
          <cell r="N61">
            <v>18</v>
          </cell>
        </row>
        <row r="62">
          <cell r="F62">
            <v>93</v>
          </cell>
          <cell r="H62">
            <v>124</v>
          </cell>
          <cell r="J62">
            <v>75</v>
          </cell>
          <cell r="L62">
            <v>0</v>
          </cell>
          <cell r="N62">
            <v>11</v>
          </cell>
        </row>
        <row r="63">
          <cell r="F63">
            <v>123</v>
          </cell>
          <cell r="H63">
            <v>207</v>
          </cell>
          <cell r="J63">
            <v>70</v>
          </cell>
          <cell r="L63">
            <v>0</v>
          </cell>
          <cell r="N63">
            <v>3</v>
          </cell>
        </row>
        <row r="64">
          <cell r="F64">
            <v>161</v>
          </cell>
          <cell r="H64">
            <v>236</v>
          </cell>
          <cell r="J64">
            <v>205</v>
          </cell>
          <cell r="L64">
            <v>0</v>
          </cell>
          <cell r="N64">
            <v>0</v>
          </cell>
        </row>
        <row r="65">
          <cell r="F65">
            <v>141</v>
          </cell>
          <cell r="H65">
            <v>70</v>
          </cell>
          <cell r="J65">
            <v>107</v>
          </cell>
          <cell r="L65">
            <v>0</v>
          </cell>
          <cell r="N65">
            <v>4</v>
          </cell>
        </row>
        <row r="66">
          <cell r="F66">
            <v>194</v>
          </cell>
          <cell r="H66">
            <v>0</v>
          </cell>
          <cell r="J66">
            <v>266</v>
          </cell>
          <cell r="L66">
            <v>0</v>
          </cell>
          <cell r="N66">
            <v>0</v>
          </cell>
        </row>
        <row r="67">
          <cell r="F67">
            <v>86</v>
          </cell>
          <cell r="H67">
            <v>75</v>
          </cell>
          <cell r="J67">
            <v>26</v>
          </cell>
          <cell r="L67">
            <v>0</v>
          </cell>
          <cell r="N67">
            <v>3</v>
          </cell>
        </row>
        <row r="68">
          <cell r="F68">
            <v>171</v>
          </cell>
          <cell r="H68">
            <v>10</v>
          </cell>
          <cell r="J68">
            <v>191</v>
          </cell>
          <cell r="L68">
            <v>0</v>
          </cell>
          <cell r="N68">
            <v>0</v>
          </cell>
        </row>
        <row r="69">
          <cell r="F69">
            <v>303</v>
          </cell>
          <cell r="H69">
            <v>0</v>
          </cell>
          <cell r="J69">
            <v>466</v>
          </cell>
          <cell r="L69">
            <v>0</v>
          </cell>
          <cell r="N69">
            <v>0</v>
          </cell>
        </row>
        <row r="70">
          <cell r="F70">
            <v>119</v>
          </cell>
          <cell r="H70">
            <v>0</v>
          </cell>
          <cell r="J70">
            <v>47</v>
          </cell>
          <cell r="L70">
            <v>0</v>
          </cell>
          <cell r="N70">
            <v>2</v>
          </cell>
        </row>
        <row r="71">
          <cell r="F71">
            <v>20</v>
          </cell>
          <cell r="H71">
            <v>0</v>
          </cell>
          <cell r="J71">
            <v>10</v>
          </cell>
          <cell r="L71">
            <v>0</v>
          </cell>
          <cell r="N71">
            <v>18</v>
          </cell>
        </row>
        <row r="72">
          <cell r="F72">
            <v>102</v>
          </cell>
          <cell r="H72">
            <v>0</v>
          </cell>
          <cell r="J72">
            <v>84</v>
          </cell>
          <cell r="L72">
            <v>0</v>
          </cell>
          <cell r="N72">
            <v>51</v>
          </cell>
        </row>
        <row r="73">
          <cell r="F73">
            <v>43</v>
          </cell>
          <cell r="H73">
            <v>144</v>
          </cell>
          <cell r="J73">
            <v>14</v>
          </cell>
          <cell r="L73">
            <v>0</v>
          </cell>
          <cell r="N73">
            <v>3</v>
          </cell>
        </row>
        <row r="74">
          <cell r="F74">
            <v>21</v>
          </cell>
          <cell r="H74">
            <v>9</v>
          </cell>
          <cell r="J74">
            <v>1</v>
          </cell>
          <cell r="L74">
            <v>0</v>
          </cell>
          <cell r="N74">
            <v>0</v>
          </cell>
        </row>
        <row r="75">
          <cell r="F75">
            <v>12</v>
          </cell>
          <cell r="H75">
            <v>-33</v>
          </cell>
          <cell r="J75">
            <v>31</v>
          </cell>
          <cell r="L75">
            <v>0</v>
          </cell>
          <cell r="N75">
            <v>0</v>
          </cell>
        </row>
        <row r="76">
          <cell r="F76">
            <v>72</v>
          </cell>
          <cell r="H76">
            <v>0</v>
          </cell>
          <cell r="J76">
            <v>15</v>
          </cell>
          <cell r="L76">
            <v>0</v>
          </cell>
          <cell r="N76">
            <v>0</v>
          </cell>
        </row>
        <row r="77">
          <cell r="F77">
            <v>17</v>
          </cell>
          <cell r="H77">
            <v>54</v>
          </cell>
          <cell r="J77">
            <v>96</v>
          </cell>
          <cell r="L77">
            <v>0</v>
          </cell>
          <cell r="N77">
            <v>12</v>
          </cell>
        </row>
        <row r="78">
          <cell r="F78">
            <v>13</v>
          </cell>
          <cell r="H78">
            <v>0</v>
          </cell>
          <cell r="J78">
            <v>19</v>
          </cell>
          <cell r="L78">
            <v>0</v>
          </cell>
          <cell r="N78">
            <v>0</v>
          </cell>
        </row>
        <row r="79">
          <cell r="F79">
            <v>50</v>
          </cell>
          <cell r="H79">
            <v>21</v>
          </cell>
          <cell r="J79">
            <v>20</v>
          </cell>
          <cell r="L79">
            <v>0</v>
          </cell>
          <cell r="N79">
            <v>22</v>
          </cell>
        </row>
        <row r="80">
          <cell r="F80">
            <v>67</v>
          </cell>
          <cell r="H80">
            <v>21</v>
          </cell>
          <cell r="J80">
            <v>47</v>
          </cell>
          <cell r="L80">
            <v>0</v>
          </cell>
          <cell r="N80">
            <v>0</v>
          </cell>
        </row>
        <row r="81">
          <cell r="F81">
            <v>1</v>
          </cell>
          <cell r="H81">
            <v>1</v>
          </cell>
          <cell r="J81">
            <v>1</v>
          </cell>
          <cell r="L81">
            <v>0</v>
          </cell>
          <cell r="N81">
            <v>10</v>
          </cell>
        </row>
        <row r="82">
          <cell r="F82">
            <v>21</v>
          </cell>
          <cell r="H82">
            <v>8</v>
          </cell>
          <cell r="J82">
            <v>2</v>
          </cell>
          <cell r="L82">
            <v>0</v>
          </cell>
          <cell r="N82">
            <v>2</v>
          </cell>
        </row>
        <row r="83">
          <cell r="F83">
            <v>31</v>
          </cell>
          <cell r="H83">
            <v>61</v>
          </cell>
          <cell r="J83">
            <v>56</v>
          </cell>
          <cell r="L83">
            <v>0</v>
          </cell>
          <cell r="N83">
            <v>0</v>
          </cell>
        </row>
        <row r="84">
          <cell r="F84">
            <v>178</v>
          </cell>
          <cell r="H84">
            <v>12</v>
          </cell>
          <cell r="J84">
            <v>83</v>
          </cell>
          <cell r="L84">
            <v>0</v>
          </cell>
          <cell r="N84">
            <v>0</v>
          </cell>
        </row>
      </sheetData>
      <sheetData sheetId="4"/>
      <sheetData sheetId="5"/>
      <sheetData sheetId="6">
        <row r="48">
          <cell r="F48">
            <v>29617</v>
          </cell>
          <cell r="H48">
            <v>0</v>
          </cell>
          <cell r="J48">
            <v>24774</v>
          </cell>
          <cell r="L48">
            <v>47</v>
          </cell>
          <cell r="N48">
            <v>744</v>
          </cell>
        </row>
        <row r="49">
          <cell r="F49">
            <v>142</v>
          </cell>
          <cell r="H49">
            <v>60</v>
          </cell>
          <cell r="J49">
            <v>94</v>
          </cell>
          <cell r="L49">
            <v>0</v>
          </cell>
          <cell r="N49">
            <v>0</v>
          </cell>
        </row>
        <row r="50">
          <cell r="F50">
            <v>357</v>
          </cell>
          <cell r="H50">
            <v>115</v>
          </cell>
          <cell r="J50">
            <v>274</v>
          </cell>
          <cell r="L50">
            <v>0</v>
          </cell>
          <cell r="N50">
            <v>10</v>
          </cell>
        </row>
        <row r="51">
          <cell r="F51">
            <v>539</v>
          </cell>
          <cell r="H51">
            <v>20</v>
          </cell>
          <cell r="J51">
            <v>517</v>
          </cell>
          <cell r="L51">
            <v>0</v>
          </cell>
          <cell r="N51">
            <v>0</v>
          </cell>
        </row>
        <row r="52">
          <cell r="F52">
            <v>870</v>
          </cell>
          <cell r="H52">
            <v>1850</v>
          </cell>
          <cell r="J52">
            <v>1131</v>
          </cell>
          <cell r="L52">
            <v>0</v>
          </cell>
          <cell r="N52">
            <v>0</v>
          </cell>
        </row>
        <row r="53">
          <cell r="F53">
            <v>21100</v>
          </cell>
          <cell r="H53">
            <v>0</v>
          </cell>
          <cell r="J53">
            <v>22152</v>
          </cell>
          <cell r="L53">
            <v>0</v>
          </cell>
          <cell r="N53">
            <v>0</v>
          </cell>
        </row>
        <row r="54">
          <cell r="F54">
            <v>1958</v>
          </cell>
          <cell r="H54">
            <v>431</v>
          </cell>
          <cell r="J54">
            <v>1968</v>
          </cell>
          <cell r="L54">
            <v>0</v>
          </cell>
          <cell r="N54">
            <v>0</v>
          </cell>
        </row>
        <row r="55">
          <cell r="F55">
            <v>54</v>
          </cell>
          <cell r="H55">
            <v>0</v>
          </cell>
          <cell r="J55">
            <v>113</v>
          </cell>
          <cell r="L55">
            <v>0</v>
          </cell>
          <cell r="N55">
            <v>100</v>
          </cell>
        </row>
        <row r="56">
          <cell r="F56">
            <v>24</v>
          </cell>
          <cell r="H56">
            <v>0</v>
          </cell>
          <cell r="J56">
            <v>17</v>
          </cell>
          <cell r="L56">
            <v>0</v>
          </cell>
          <cell r="N56">
            <v>0</v>
          </cell>
        </row>
        <row r="57">
          <cell r="F57">
            <v>638</v>
          </cell>
          <cell r="H57">
            <v>502</v>
          </cell>
          <cell r="J57">
            <v>627</v>
          </cell>
          <cell r="L57">
            <v>0</v>
          </cell>
          <cell r="N57">
            <v>34</v>
          </cell>
        </row>
        <row r="58">
          <cell r="F58">
            <v>10978</v>
          </cell>
          <cell r="H58">
            <v>0</v>
          </cell>
          <cell r="J58">
            <v>9337</v>
          </cell>
          <cell r="L58">
            <v>0</v>
          </cell>
          <cell r="N58">
            <v>1140</v>
          </cell>
        </row>
        <row r="59">
          <cell r="F59">
            <v>2085</v>
          </cell>
          <cell r="H59">
            <v>48</v>
          </cell>
          <cell r="J59">
            <v>1776</v>
          </cell>
          <cell r="L59">
            <v>147</v>
          </cell>
          <cell r="N59">
            <v>0</v>
          </cell>
        </row>
        <row r="60">
          <cell r="F60">
            <v>635</v>
          </cell>
          <cell r="H60">
            <v>497</v>
          </cell>
          <cell r="J60">
            <v>424</v>
          </cell>
          <cell r="L60">
            <v>0</v>
          </cell>
          <cell r="N60">
            <v>0</v>
          </cell>
        </row>
        <row r="61">
          <cell r="F61">
            <v>12119</v>
          </cell>
          <cell r="H61">
            <v>2343</v>
          </cell>
          <cell r="J61">
            <v>11852</v>
          </cell>
          <cell r="L61">
            <v>8</v>
          </cell>
          <cell r="N61">
            <v>356</v>
          </cell>
        </row>
        <row r="62">
          <cell r="F62">
            <v>792</v>
          </cell>
          <cell r="H62">
            <v>1509</v>
          </cell>
          <cell r="J62">
            <v>1156</v>
          </cell>
          <cell r="L62">
            <v>4</v>
          </cell>
          <cell r="N62">
            <v>248</v>
          </cell>
        </row>
        <row r="63">
          <cell r="F63">
            <v>254</v>
          </cell>
          <cell r="H63">
            <v>163</v>
          </cell>
          <cell r="J63">
            <v>204</v>
          </cell>
          <cell r="L63">
            <v>1</v>
          </cell>
          <cell r="N63">
            <v>0</v>
          </cell>
        </row>
        <row r="64">
          <cell r="F64">
            <v>19</v>
          </cell>
          <cell r="H64">
            <v>34</v>
          </cell>
          <cell r="J64">
            <v>41</v>
          </cell>
          <cell r="L64">
            <v>0</v>
          </cell>
          <cell r="N64">
            <v>0</v>
          </cell>
        </row>
        <row r="65">
          <cell r="F65">
            <v>313175</v>
          </cell>
          <cell r="H65">
            <v>617</v>
          </cell>
          <cell r="J65">
            <v>255769</v>
          </cell>
          <cell r="L65">
            <v>0</v>
          </cell>
          <cell r="N65">
            <v>11</v>
          </cell>
        </row>
        <row r="66">
          <cell r="F66">
            <v>1035</v>
          </cell>
          <cell r="H66">
            <v>0</v>
          </cell>
          <cell r="J66">
            <v>888</v>
          </cell>
          <cell r="L66">
            <v>0</v>
          </cell>
          <cell r="N66">
            <v>0</v>
          </cell>
        </row>
        <row r="67">
          <cell r="F67">
            <v>264</v>
          </cell>
          <cell r="H67">
            <v>219</v>
          </cell>
          <cell r="J67">
            <v>167</v>
          </cell>
          <cell r="L67">
            <v>9</v>
          </cell>
          <cell r="N67">
            <v>12</v>
          </cell>
        </row>
        <row r="68">
          <cell r="F68">
            <v>24443</v>
          </cell>
          <cell r="H68">
            <v>179</v>
          </cell>
          <cell r="J68">
            <v>25869</v>
          </cell>
          <cell r="L68">
            <v>1070</v>
          </cell>
          <cell r="N68">
            <v>0</v>
          </cell>
        </row>
        <row r="69">
          <cell r="F69">
            <v>92</v>
          </cell>
          <cell r="H69">
            <v>0</v>
          </cell>
          <cell r="J69">
            <v>143</v>
          </cell>
          <cell r="L69">
            <v>0</v>
          </cell>
          <cell r="N69">
            <v>0</v>
          </cell>
        </row>
        <row r="70">
          <cell r="F70">
            <v>113</v>
          </cell>
          <cell r="H70">
            <v>0</v>
          </cell>
          <cell r="J70">
            <v>110</v>
          </cell>
          <cell r="L70">
            <v>0</v>
          </cell>
          <cell r="N70">
            <v>10</v>
          </cell>
        </row>
        <row r="71">
          <cell r="F71">
            <v>119</v>
          </cell>
          <cell r="H71">
            <v>0</v>
          </cell>
          <cell r="J71">
            <v>140</v>
          </cell>
          <cell r="L71">
            <v>0</v>
          </cell>
          <cell r="N71">
            <v>80</v>
          </cell>
        </row>
        <row r="72">
          <cell r="F72">
            <v>424</v>
          </cell>
          <cell r="H72">
            <v>0</v>
          </cell>
          <cell r="J72">
            <v>317</v>
          </cell>
          <cell r="L72">
            <v>0</v>
          </cell>
          <cell r="N72">
            <v>165</v>
          </cell>
        </row>
        <row r="73">
          <cell r="F73">
            <v>345</v>
          </cell>
          <cell r="H73">
            <v>304</v>
          </cell>
          <cell r="J73">
            <v>327</v>
          </cell>
          <cell r="L73">
            <v>0</v>
          </cell>
          <cell r="N73">
            <v>14</v>
          </cell>
        </row>
        <row r="74">
          <cell r="F74">
            <v>162</v>
          </cell>
          <cell r="H74">
            <v>386</v>
          </cell>
          <cell r="J74">
            <v>125</v>
          </cell>
          <cell r="L74">
            <v>3</v>
          </cell>
          <cell r="N74">
            <v>0</v>
          </cell>
        </row>
        <row r="75">
          <cell r="F75">
            <v>40628</v>
          </cell>
          <cell r="H75">
            <v>351</v>
          </cell>
          <cell r="J75">
            <v>35732</v>
          </cell>
          <cell r="L75">
            <v>1689</v>
          </cell>
          <cell r="N75">
            <v>5</v>
          </cell>
        </row>
        <row r="76">
          <cell r="F76">
            <v>12519</v>
          </cell>
          <cell r="H76">
            <v>445</v>
          </cell>
          <cell r="J76">
            <v>9897</v>
          </cell>
          <cell r="L76">
            <v>616</v>
          </cell>
          <cell r="N76">
            <v>140</v>
          </cell>
        </row>
        <row r="77">
          <cell r="F77">
            <v>7267</v>
          </cell>
          <cell r="H77">
            <v>376</v>
          </cell>
          <cell r="J77">
            <v>5271</v>
          </cell>
          <cell r="L77">
            <v>57</v>
          </cell>
          <cell r="N77">
            <v>23</v>
          </cell>
        </row>
        <row r="78">
          <cell r="F78">
            <v>56</v>
          </cell>
          <cell r="H78">
            <v>0</v>
          </cell>
          <cell r="J78">
            <v>65</v>
          </cell>
          <cell r="L78">
            <v>0</v>
          </cell>
          <cell r="N78">
            <v>0</v>
          </cell>
        </row>
        <row r="79">
          <cell r="F79">
            <v>109</v>
          </cell>
          <cell r="H79">
            <v>24</v>
          </cell>
          <cell r="J79">
            <v>78</v>
          </cell>
          <cell r="L79">
            <v>0</v>
          </cell>
          <cell r="N79">
            <v>21</v>
          </cell>
        </row>
        <row r="80">
          <cell r="F80">
            <v>2443</v>
          </cell>
          <cell r="H80">
            <v>116</v>
          </cell>
          <cell r="J80">
            <v>2047</v>
          </cell>
          <cell r="L80">
            <v>12</v>
          </cell>
          <cell r="N80">
            <v>0</v>
          </cell>
        </row>
        <row r="81">
          <cell r="F81">
            <v>823</v>
          </cell>
          <cell r="H81">
            <v>74</v>
          </cell>
          <cell r="J81">
            <v>483</v>
          </cell>
          <cell r="L81">
            <v>6</v>
          </cell>
          <cell r="N81">
            <v>153</v>
          </cell>
        </row>
        <row r="82">
          <cell r="F82">
            <v>546</v>
          </cell>
          <cell r="H82">
            <v>227</v>
          </cell>
          <cell r="J82">
            <v>891</v>
          </cell>
          <cell r="L82">
            <v>0</v>
          </cell>
          <cell r="N82">
            <v>31</v>
          </cell>
        </row>
        <row r="83">
          <cell r="F83">
            <v>190</v>
          </cell>
          <cell r="H83">
            <v>27</v>
          </cell>
          <cell r="J83">
            <v>174</v>
          </cell>
          <cell r="L83">
            <v>2</v>
          </cell>
          <cell r="N83">
            <v>0</v>
          </cell>
        </row>
        <row r="84">
          <cell r="F84">
            <v>74</v>
          </cell>
          <cell r="H84">
            <v>0</v>
          </cell>
          <cell r="J84">
            <v>67</v>
          </cell>
          <cell r="L84">
            <v>0</v>
          </cell>
          <cell r="N84">
            <v>0</v>
          </cell>
        </row>
      </sheetData>
      <sheetData sheetId="7"/>
      <sheetData sheetId="8"/>
      <sheetData sheetId="9"/>
      <sheetData sheetId="10"/>
      <sheetData sheetId="11"/>
      <sheetData sheetId="12">
        <row r="35">
          <cell r="F35">
            <v>448</v>
          </cell>
          <cell r="H35">
            <v>0</v>
          </cell>
          <cell r="J35">
            <v>454</v>
          </cell>
          <cell r="L35">
            <v>5</v>
          </cell>
          <cell r="N35">
            <v>10</v>
          </cell>
        </row>
        <row r="36">
          <cell r="F36">
            <v>308</v>
          </cell>
          <cell r="H36">
            <v>0</v>
          </cell>
          <cell r="J36">
            <v>281</v>
          </cell>
          <cell r="L36">
            <v>0</v>
          </cell>
          <cell r="N36">
            <v>0</v>
          </cell>
        </row>
        <row r="37">
          <cell r="F37">
            <v>4676</v>
          </cell>
          <cell r="H37">
            <v>0</v>
          </cell>
          <cell r="J37">
            <v>4651</v>
          </cell>
          <cell r="L37">
            <v>5</v>
          </cell>
          <cell r="N37">
            <v>41</v>
          </cell>
        </row>
        <row r="38">
          <cell r="F38">
            <v>197</v>
          </cell>
          <cell r="H38">
            <v>0</v>
          </cell>
          <cell r="J38">
            <v>210</v>
          </cell>
          <cell r="L38">
            <v>0</v>
          </cell>
          <cell r="N38">
            <v>0</v>
          </cell>
        </row>
        <row r="39">
          <cell r="F39">
            <v>564</v>
          </cell>
          <cell r="H39">
            <v>67</v>
          </cell>
          <cell r="J39">
            <v>511</v>
          </cell>
          <cell r="L39">
            <v>4</v>
          </cell>
          <cell r="N39">
            <v>0</v>
          </cell>
        </row>
        <row r="40">
          <cell r="F40">
            <v>160</v>
          </cell>
          <cell r="H40">
            <v>0</v>
          </cell>
          <cell r="J40">
            <v>208</v>
          </cell>
          <cell r="L40">
            <v>0</v>
          </cell>
          <cell r="N40">
            <v>0</v>
          </cell>
        </row>
        <row r="41">
          <cell r="F41">
            <v>0</v>
          </cell>
          <cell r="H41">
            <v>0</v>
          </cell>
          <cell r="J41">
            <v>0</v>
          </cell>
          <cell r="L41">
            <v>0</v>
          </cell>
          <cell r="N41">
            <v>0</v>
          </cell>
        </row>
        <row r="42">
          <cell r="F42">
            <v>965</v>
          </cell>
          <cell r="H42">
            <v>0</v>
          </cell>
          <cell r="J42">
            <v>969</v>
          </cell>
          <cell r="L42">
            <v>0</v>
          </cell>
          <cell r="N42">
            <v>0</v>
          </cell>
        </row>
        <row r="43">
          <cell r="F43">
            <v>11</v>
          </cell>
          <cell r="H43">
            <v>0</v>
          </cell>
          <cell r="J43">
            <v>8</v>
          </cell>
          <cell r="L43">
            <v>0</v>
          </cell>
          <cell r="N43">
            <v>0</v>
          </cell>
        </row>
        <row r="44">
          <cell r="F44">
            <v>5211</v>
          </cell>
          <cell r="H44">
            <v>0</v>
          </cell>
          <cell r="J44">
            <v>5204</v>
          </cell>
          <cell r="L44">
            <v>0</v>
          </cell>
          <cell r="N44">
            <v>0</v>
          </cell>
        </row>
        <row r="45">
          <cell r="F45">
            <v>3418</v>
          </cell>
          <cell r="H45">
            <v>46</v>
          </cell>
          <cell r="J45">
            <v>3445</v>
          </cell>
          <cell r="L45">
            <v>14</v>
          </cell>
          <cell r="N45">
            <v>0</v>
          </cell>
        </row>
        <row r="46">
          <cell r="F46">
            <v>576</v>
          </cell>
          <cell r="H46">
            <v>0</v>
          </cell>
          <cell r="J46">
            <v>527</v>
          </cell>
          <cell r="L46">
            <v>0</v>
          </cell>
          <cell r="N46">
            <v>6</v>
          </cell>
        </row>
        <row r="47">
          <cell r="F47">
            <v>11</v>
          </cell>
          <cell r="H47">
            <v>0</v>
          </cell>
          <cell r="J47">
            <v>0</v>
          </cell>
          <cell r="L47">
            <v>0</v>
          </cell>
          <cell r="N47">
            <v>0</v>
          </cell>
        </row>
        <row r="48">
          <cell r="F48">
            <v>494</v>
          </cell>
          <cell r="H48">
            <v>0</v>
          </cell>
          <cell r="J48">
            <v>1612</v>
          </cell>
          <cell r="L48">
            <v>14</v>
          </cell>
          <cell r="N48">
            <v>0</v>
          </cell>
        </row>
        <row r="49">
          <cell r="F49">
            <v>1903</v>
          </cell>
          <cell r="H49">
            <v>0</v>
          </cell>
          <cell r="J49">
            <v>1856</v>
          </cell>
          <cell r="L49">
            <v>0</v>
          </cell>
          <cell r="N49">
            <v>0</v>
          </cell>
        </row>
        <row r="50">
          <cell r="F50">
            <v>325</v>
          </cell>
          <cell r="H50">
            <v>0</v>
          </cell>
          <cell r="J50">
            <v>110</v>
          </cell>
          <cell r="L50">
            <v>0</v>
          </cell>
          <cell r="N50">
            <v>0</v>
          </cell>
        </row>
        <row r="51">
          <cell r="F51">
            <v>510</v>
          </cell>
          <cell r="H51">
            <v>0</v>
          </cell>
          <cell r="J51">
            <v>406</v>
          </cell>
          <cell r="L51">
            <v>0</v>
          </cell>
          <cell r="N51">
            <v>11</v>
          </cell>
        </row>
        <row r="52">
          <cell r="F52">
            <v>1943</v>
          </cell>
          <cell r="H52">
            <v>0</v>
          </cell>
          <cell r="J52">
            <v>1915</v>
          </cell>
          <cell r="L52">
            <v>0</v>
          </cell>
          <cell r="N52">
            <v>0</v>
          </cell>
        </row>
        <row r="53">
          <cell r="F53">
            <v>387</v>
          </cell>
          <cell r="H53">
            <v>0</v>
          </cell>
          <cell r="J53">
            <v>381</v>
          </cell>
          <cell r="L53">
            <v>0</v>
          </cell>
          <cell r="N53">
            <v>0</v>
          </cell>
        </row>
        <row r="54">
          <cell r="F54">
            <v>34</v>
          </cell>
          <cell r="H54">
            <v>0</v>
          </cell>
          <cell r="J54">
            <v>35</v>
          </cell>
          <cell r="L54">
            <v>0</v>
          </cell>
          <cell r="N54">
            <v>0</v>
          </cell>
        </row>
        <row r="55">
          <cell r="F55">
            <v>1420</v>
          </cell>
          <cell r="H55">
            <v>0</v>
          </cell>
          <cell r="J55">
            <v>1270</v>
          </cell>
          <cell r="L55">
            <v>8</v>
          </cell>
          <cell r="N55">
            <v>0</v>
          </cell>
        </row>
        <row r="56">
          <cell r="F56">
            <v>0</v>
          </cell>
          <cell r="H56">
            <v>0</v>
          </cell>
          <cell r="J56">
            <v>0</v>
          </cell>
          <cell r="L56">
            <v>0</v>
          </cell>
          <cell r="N56">
            <v>0</v>
          </cell>
        </row>
        <row r="57">
          <cell r="F57">
            <v>356</v>
          </cell>
          <cell r="H57">
            <v>0</v>
          </cell>
          <cell r="J57">
            <v>361</v>
          </cell>
          <cell r="L57">
            <v>1</v>
          </cell>
          <cell r="N57">
            <v>0</v>
          </cell>
        </row>
        <row r="58">
          <cell r="F58">
            <v>34</v>
          </cell>
          <cell r="H58">
            <v>0</v>
          </cell>
          <cell r="J58">
            <v>33</v>
          </cell>
          <cell r="L58">
            <v>0</v>
          </cell>
          <cell r="N58">
            <v>0</v>
          </cell>
        </row>
        <row r="59">
          <cell r="F59">
            <v>118</v>
          </cell>
          <cell r="H59">
            <v>0</v>
          </cell>
          <cell r="J59">
            <v>125</v>
          </cell>
          <cell r="L59">
            <v>0</v>
          </cell>
          <cell r="N59">
            <v>0</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tted &amp; Court determined"/>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sheetData sheetId="3">
        <row r="48">
          <cell r="F48">
            <v>4</v>
          </cell>
          <cell r="H48">
            <v>0</v>
          </cell>
          <cell r="J48">
            <v>0</v>
          </cell>
          <cell r="L48">
            <v>0</v>
          </cell>
          <cell r="N48">
            <v>0</v>
          </cell>
          <cell r="P48">
            <v>10</v>
          </cell>
        </row>
        <row r="49">
          <cell r="F49">
            <v>57</v>
          </cell>
          <cell r="H49">
            <v>73</v>
          </cell>
          <cell r="J49">
            <v>80</v>
          </cell>
          <cell r="L49">
            <v>0</v>
          </cell>
          <cell r="N49">
            <v>0</v>
          </cell>
          <cell r="P49">
            <v>1649</v>
          </cell>
        </row>
        <row r="50">
          <cell r="F50">
            <v>31</v>
          </cell>
          <cell r="H50">
            <v>4</v>
          </cell>
          <cell r="J50">
            <v>4</v>
          </cell>
          <cell r="L50">
            <v>0</v>
          </cell>
          <cell r="N50">
            <v>0</v>
          </cell>
          <cell r="P50">
            <v>1047</v>
          </cell>
        </row>
        <row r="51">
          <cell r="F51">
            <v>23</v>
          </cell>
          <cell r="H51">
            <v>2</v>
          </cell>
          <cell r="J51">
            <v>6</v>
          </cell>
          <cell r="L51">
            <v>0</v>
          </cell>
          <cell r="N51">
            <v>0</v>
          </cell>
          <cell r="P51">
            <v>187</v>
          </cell>
        </row>
        <row r="52">
          <cell r="F52">
            <v>172</v>
          </cell>
          <cell r="H52">
            <v>362</v>
          </cell>
          <cell r="J52">
            <v>349</v>
          </cell>
          <cell r="L52">
            <v>0</v>
          </cell>
          <cell r="N52">
            <v>0</v>
          </cell>
          <cell r="P52">
            <v>6869</v>
          </cell>
        </row>
        <row r="53">
          <cell r="F53">
            <v>372</v>
          </cell>
          <cell r="H53">
            <v>0</v>
          </cell>
          <cell r="J53">
            <v>305</v>
          </cell>
          <cell r="L53">
            <v>0</v>
          </cell>
          <cell r="N53">
            <v>0</v>
          </cell>
          <cell r="P53">
            <v>3079</v>
          </cell>
        </row>
        <row r="54">
          <cell r="F54">
            <v>398</v>
          </cell>
          <cell r="H54">
            <v>436</v>
          </cell>
          <cell r="J54">
            <v>134</v>
          </cell>
          <cell r="L54">
            <v>0</v>
          </cell>
          <cell r="N54">
            <v>0</v>
          </cell>
          <cell r="P54">
            <v>6983</v>
          </cell>
        </row>
        <row r="55">
          <cell r="F55">
            <v>497</v>
          </cell>
          <cell r="H55">
            <v>0</v>
          </cell>
          <cell r="J55">
            <v>28</v>
          </cell>
          <cell r="L55">
            <v>0</v>
          </cell>
          <cell r="N55">
            <v>48</v>
          </cell>
          <cell r="P55">
            <v>772</v>
          </cell>
        </row>
        <row r="56">
          <cell r="F56">
            <v>546</v>
          </cell>
          <cell r="H56">
            <v>0</v>
          </cell>
          <cell r="J56">
            <v>411</v>
          </cell>
          <cell r="L56">
            <v>0</v>
          </cell>
          <cell r="N56">
            <v>0</v>
          </cell>
          <cell r="P56">
            <v>14300</v>
          </cell>
        </row>
        <row r="57">
          <cell r="F57">
            <v>37</v>
          </cell>
          <cell r="H57">
            <v>122</v>
          </cell>
          <cell r="J57">
            <v>59</v>
          </cell>
          <cell r="L57">
            <v>0</v>
          </cell>
          <cell r="N57">
            <v>0</v>
          </cell>
          <cell r="P57">
            <v>1936</v>
          </cell>
        </row>
        <row r="58">
          <cell r="F58">
            <v>413</v>
          </cell>
          <cell r="H58">
            <v>0</v>
          </cell>
          <cell r="J58">
            <v>72</v>
          </cell>
          <cell r="L58">
            <v>0</v>
          </cell>
          <cell r="N58">
            <v>452</v>
          </cell>
          <cell r="P58">
            <v>2283</v>
          </cell>
        </row>
        <row r="59">
          <cell r="F59">
            <v>122</v>
          </cell>
          <cell r="H59">
            <v>65</v>
          </cell>
          <cell r="J59">
            <v>428</v>
          </cell>
          <cell r="L59">
            <v>0</v>
          </cell>
          <cell r="N59">
            <v>0</v>
          </cell>
          <cell r="P59">
            <v>7655</v>
          </cell>
        </row>
        <row r="60">
          <cell r="F60">
            <v>351</v>
          </cell>
          <cell r="H60">
            <v>309</v>
          </cell>
          <cell r="J60">
            <v>162</v>
          </cell>
          <cell r="L60">
            <v>0</v>
          </cell>
          <cell r="N60">
            <v>0</v>
          </cell>
          <cell r="P60">
            <v>8739</v>
          </cell>
        </row>
        <row r="61">
          <cell r="F61">
            <v>130</v>
          </cell>
          <cell r="H61">
            <v>402</v>
          </cell>
          <cell r="J61">
            <v>141</v>
          </cell>
          <cell r="L61">
            <v>2</v>
          </cell>
          <cell r="N61">
            <v>30</v>
          </cell>
          <cell r="P61">
            <v>5360</v>
          </cell>
        </row>
        <row r="62">
          <cell r="F62">
            <v>85</v>
          </cell>
          <cell r="H62">
            <v>8916</v>
          </cell>
          <cell r="J62">
            <v>81</v>
          </cell>
          <cell r="L62">
            <v>0</v>
          </cell>
          <cell r="N62">
            <v>16</v>
          </cell>
          <cell r="P62">
            <v>450</v>
          </cell>
        </row>
        <row r="63">
          <cell r="F63">
            <v>92</v>
          </cell>
          <cell r="H63">
            <v>126</v>
          </cell>
          <cell r="J63">
            <v>33</v>
          </cell>
          <cell r="L63">
            <v>0</v>
          </cell>
          <cell r="N63">
            <v>1</v>
          </cell>
          <cell r="P63">
            <v>963</v>
          </cell>
        </row>
        <row r="64">
          <cell r="F64">
            <v>120</v>
          </cell>
          <cell r="H64">
            <v>147</v>
          </cell>
          <cell r="J64">
            <v>147</v>
          </cell>
          <cell r="L64">
            <v>0</v>
          </cell>
          <cell r="N64">
            <v>0</v>
          </cell>
          <cell r="P64">
            <v>4623</v>
          </cell>
        </row>
        <row r="65">
          <cell r="F65">
            <v>221</v>
          </cell>
          <cell r="H65">
            <v>54</v>
          </cell>
          <cell r="J65">
            <v>43</v>
          </cell>
          <cell r="L65">
            <v>0</v>
          </cell>
          <cell r="N65">
            <v>20</v>
          </cell>
          <cell r="P65">
            <v>2281</v>
          </cell>
        </row>
        <row r="66">
          <cell r="F66">
            <v>332</v>
          </cell>
          <cell r="H66">
            <v>0</v>
          </cell>
          <cell r="J66">
            <v>239</v>
          </cell>
          <cell r="L66">
            <v>0</v>
          </cell>
          <cell r="N66">
            <v>0</v>
          </cell>
          <cell r="P66">
            <v>6628</v>
          </cell>
        </row>
        <row r="67">
          <cell r="F67">
            <v>107</v>
          </cell>
          <cell r="H67">
            <v>97</v>
          </cell>
          <cell r="J67">
            <v>37</v>
          </cell>
          <cell r="L67">
            <v>0</v>
          </cell>
          <cell r="N67">
            <v>3</v>
          </cell>
          <cell r="P67">
            <v>1533</v>
          </cell>
        </row>
        <row r="68">
          <cell r="F68">
            <v>155</v>
          </cell>
          <cell r="H68">
            <v>15</v>
          </cell>
          <cell r="J68">
            <v>85</v>
          </cell>
          <cell r="L68">
            <v>1</v>
          </cell>
          <cell r="N68">
            <v>0</v>
          </cell>
          <cell r="P68">
            <v>293</v>
          </cell>
        </row>
        <row r="69">
          <cell r="F69">
            <v>254</v>
          </cell>
          <cell r="H69">
            <v>0</v>
          </cell>
          <cell r="J69">
            <v>150</v>
          </cell>
          <cell r="L69">
            <v>0</v>
          </cell>
          <cell r="N69">
            <v>0</v>
          </cell>
          <cell r="P69">
            <v>2387</v>
          </cell>
        </row>
        <row r="70">
          <cell r="F70">
            <v>164</v>
          </cell>
          <cell r="H70">
            <v>0</v>
          </cell>
          <cell r="J70">
            <v>56</v>
          </cell>
          <cell r="L70">
            <v>0</v>
          </cell>
          <cell r="N70">
            <v>83</v>
          </cell>
          <cell r="P70">
            <v>5645</v>
          </cell>
        </row>
        <row r="71">
          <cell r="F71">
            <v>41</v>
          </cell>
          <cell r="H71">
            <v>0</v>
          </cell>
          <cell r="J71">
            <v>15</v>
          </cell>
          <cell r="L71">
            <v>0</v>
          </cell>
          <cell r="N71">
            <v>29</v>
          </cell>
          <cell r="P71">
            <v>657</v>
          </cell>
        </row>
        <row r="72">
          <cell r="F72">
            <v>83</v>
          </cell>
          <cell r="H72">
            <v>15</v>
          </cell>
          <cell r="J72">
            <v>98</v>
          </cell>
          <cell r="L72">
            <v>0</v>
          </cell>
          <cell r="N72">
            <v>259</v>
          </cell>
          <cell r="P72">
            <v>2299</v>
          </cell>
        </row>
        <row r="73">
          <cell r="F73">
            <v>42</v>
          </cell>
          <cell r="H73">
            <v>84</v>
          </cell>
          <cell r="J73">
            <v>40</v>
          </cell>
          <cell r="L73">
            <v>0</v>
          </cell>
          <cell r="N73">
            <v>1</v>
          </cell>
          <cell r="P73">
            <v>2049</v>
          </cell>
        </row>
        <row r="74">
          <cell r="F74">
            <v>2</v>
          </cell>
          <cell r="H74">
            <v>9</v>
          </cell>
          <cell r="J74">
            <v>2</v>
          </cell>
          <cell r="L74">
            <v>0</v>
          </cell>
          <cell r="N74">
            <v>0</v>
          </cell>
          <cell r="P74">
            <v>111</v>
          </cell>
        </row>
        <row r="75">
          <cell r="F75">
            <v>4</v>
          </cell>
          <cell r="H75">
            <v>37</v>
          </cell>
          <cell r="J75">
            <v>21</v>
          </cell>
          <cell r="L75">
            <v>0</v>
          </cell>
          <cell r="N75">
            <v>0</v>
          </cell>
          <cell r="P75">
            <v>162</v>
          </cell>
        </row>
        <row r="76">
          <cell r="F76">
            <v>72</v>
          </cell>
          <cell r="H76">
            <v>0</v>
          </cell>
          <cell r="J76">
            <v>5</v>
          </cell>
          <cell r="L76">
            <v>0</v>
          </cell>
          <cell r="N76">
            <v>0</v>
          </cell>
          <cell r="P76">
            <v>593</v>
          </cell>
        </row>
        <row r="77">
          <cell r="F77">
            <v>130</v>
          </cell>
          <cell r="H77">
            <v>51</v>
          </cell>
          <cell r="J77">
            <v>140</v>
          </cell>
          <cell r="L77">
            <v>0</v>
          </cell>
          <cell r="N77">
            <v>81</v>
          </cell>
          <cell r="P77">
            <v>638</v>
          </cell>
        </row>
        <row r="78">
          <cell r="F78">
            <v>16</v>
          </cell>
          <cell r="H78">
            <v>0</v>
          </cell>
          <cell r="J78">
            <v>1</v>
          </cell>
          <cell r="L78">
            <v>0</v>
          </cell>
          <cell r="N78">
            <v>0</v>
          </cell>
          <cell r="P78">
            <v>371</v>
          </cell>
        </row>
        <row r="79">
          <cell r="F79">
            <v>49</v>
          </cell>
          <cell r="H79">
            <v>26</v>
          </cell>
          <cell r="J79">
            <v>30</v>
          </cell>
          <cell r="L79">
            <v>0</v>
          </cell>
          <cell r="N79">
            <v>83</v>
          </cell>
          <cell r="P79">
            <v>1465</v>
          </cell>
        </row>
        <row r="80">
          <cell r="F80">
            <v>50</v>
          </cell>
          <cell r="H80">
            <v>19</v>
          </cell>
          <cell r="J80">
            <v>26</v>
          </cell>
          <cell r="L80">
            <v>0</v>
          </cell>
          <cell r="N80">
            <v>0</v>
          </cell>
          <cell r="P80">
            <v>166</v>
          </cell>
        </row>
        <row r="81">
          <cell r="F81">
            <v>12</v>
          </cell>
          <cell r="H81">
            <v>0</v>
          </cell>
          <cell r="J81">
            <v>1</v>
          </cell>
          <cell r="L81">
            <v>0</v>
          </cell>
          <cell r="N81">
            <v>13</v>
          </cell>
          <cell r="P81">
            <v>184</v>
          </cell>
        </row>
        <row r="82">
          <cell r="F82">
            <v>38</v>
          </cell>
          <cell r="H82">
            <v>4</v>
          </cell>
          <cell r="J82">
            <v>0</v>
          </cell>
          <cell r="L82">
            <v>0</v>
          </cell>
          <cell r="N82">
            <v>1</v>
          </cell>
          <cell r="P82">
            <v>2444</v>
          </cell>
        </row>
        <row r="83">
          <cell r="F83">
            <v>29</v>
          </cell>
          <cell r="H83">
            <v>597</v>
          </cell>
          <cell r="J83">
            <v>57</v>
          </cell>
          <cell r="L83">
            <v>0</v>
          </cell>
          <cell r="N83">
            <v>0</v>
          </cell>
          <cell r="P83">
            <v>2672</v>
          </cell>
        </row>
        <row r="84">
          <cell r="F84">
            <v>145</v>
          </cell>
          <cell r="H84">
            <v>0</v>
          </cell>
          <cell r="J84">
            <v>143</v>
          </cell>
          <cell r="L84">
            <v>0</v>
          </cell>
          <cell r="N84">
            <v>0</v>
          </cell>
          <cell r="P84">
            <v>3327</v>
          </cell>
        </row>
      </sheetData>
      <sheetData sheetId="4"/>
      <sheetData sheetId="5"/>
      <sheetData sheetId="6">
        <row r="48">
          <cell r="F48">
            <v>23715</v>
          </cell>
          <cell r="H48">
            <v>0</v>
          </cell>
          <cell r="J48">
            <v>21142</v>
          </cell>
          <cell r="L48">
            <v>822</v>
          </cell>
          <cell r="N48">
            <v>1065</v>
          </cell>
          <cell r="P48">
            <v>23430</v>
          </cell>
        </row>
        <row r="49">
          <cell r="F49">
            <v>146</v>
          </cell>
          <cell r="H49">
            <v>57</v>
          </cell>
          <cell r="J49">
            <v>100</v>
          </cell>
          <cell r="L49">
            <v>0</v>
          </cell>
          <cell r="N49">
            <v>0</v>
          </cell>
          <cell r="P49">
            <v>2005</v>
          </cell>
        </row>
        <row r="50">
          <cell r="F50">
            <v>574</v>
          </cell>
          <cell r="H50">
            <v>205</v>
          </cell>
          <cell r="J50">
            <v>405</v>
          </cell>
          <cell r="L50">
            <v>0</v>
          </cell>
          <cell r="N50">
            <v>5</v>
          </cell>
          <cell r="P50">
            <v>1759</v>
          </cell>
        </row>
        <row r="51">
          <cell r="F51">
            <v>461</v>
          </cell>
          <cell r="H51">
            <v>14</v>
          </cell>
          <cell r="J51">
            <v>437</v>
          </cell>
          <cell r="L51">
            <v>0</v>
          </cell>
          <cell r="N51">
            <v>26</v>
          </cell>
          <cell r="P51">
            <v>403</v>
          </cell>
        </row>
        <row r="52">
          <cell r="F52">
            <v>835</v>
          </cell>
          <cell r="H52">
            <v>1171</v>
          </cell>
          <cell r="J52">
            <v>537</v>
          </cell>
          <cell r="L52">
            <v>0</v>
          </cell>
          <cell r="N52">
            <v>0</v>
          </cell>
          <cell r="P52">
            <v>3725</v>
          </cell>
        </row>
        <row r="53">
          <cell r="F53">
            <v>15080</v>
          </cell>
          <cell r="H53">
            <v>0</v>
          </cell>
          <cell r="J53">
            <v>17870</v>
          </cell>
          <cell r="L53">
            <v>0</v>
          </cell>
          <cell r="N53">
            <v>28</v>
          </cell>
          <cell r="P53">
            <v>45291</v>
          </cell>
        </row>
        <row r="54">
          <cell r="F54">
            <v>2404</v>
          </cell>
          <cell r="H54">
            <v>460</v>
          </cell>
          <cell r="J54">
            <v>2293</v>
          </cell>
          <cell r="L54">
            <v>0</v>
          </cell>
          <cell r="N54">
            <v>0</v>
          </cell>
          <cell r="P54">
            <v>10929</v>
          </cell>
        </row>
        <row r="55">
          <cell r="F55">
            <v>120</v>
          </cell>
          <cell r="H55">
            <v>0</v>
          </cell>
          <cell r="J55">
            <v>68</v>
          </cell>
          <cell r="L55">
            <v>0</v>
          </cell>
          <cell r="N55">
            <v>499</v>
          </cell>
          <cell r="P55">
            <v>554</v>
          </cell>
        </row>
        <row r="56">
          <cell r="F56">
            <v>20</v>
          </cell>
          <cell r="H56">
            <v>0</v>
          </cell>
          <cell r="J56">
            <v>15</v>
          </cell>
          <cell r="L56">
            <v>0</v>
          </cell>
          <cell r="N56">
            <v>0</v>
          </cell>
          <cell r="P56">
            <v>126</v>
          </cell>
        </row>
        <row r="57">
          <cell r="F57">
            <v>509</v>
          </cell>
          <cell r="H57">
            <v>613</v>
          </cell>
          <cell r="J57">
            <v>661</v>
          </cell>
          <cell r="L57">
            <v>0</v>
          </cell>
          <cell r="N57">
            <v>3</v>
          </cell>
          <cell r="P57">
            <v>2705</v>
          </cell>
        </row>
        <row r="58">
          <cell r="F58">
            <v>12867</v>
          </cell>
          <cell r="H58">
            <v>0</v>
          </cell>
          <cell r="J58">
            <v>12671</v>
          </cell>
          <cell r="L58">
            <v>0</v>
          </cell>
          <cell r="N58">
            <v>2151</v>
          </cell>
          <cell r="P58">
            <v>41356</v>
          </cell>
        </row>
        <row r="59">
          <cell r="F59">
            <v>1627</v>
          </cell>
          <cell r="H59">
            <v>53</v>
          </cell>
          <cell r="J59">
            <v>1472</v>
          </cell>
          <cell r="L59">
            <v>144</v>
          </cell>
          <cell r="N59">
            <v>0</v>
          </cell>
          <cell r="P59">
            <v>5008</v>
          </cell>
        </row>
        <row r="60">
          <cell r="F60">
            <v>781</v>
          </cell>
          <cell r="H60">
            <v>720</v>
          </cell>
          <cell r="J60">
            <v>439</v>
          </cell>
          <cell r="L60">
            <v>0</v>
          </cell>
          <cell r="N60">
            <v>0</v>
          </cell>
          <cell r="P60">
            <v>4131</v>
          </cell>
        </row>
        <row r="61">
          <cell r="F61">
            <v>9506</v>
          </cell>
          <cell r="H61">
            <v>2009</v>
          </cell>
          <cell r="J61">
            <v>10364</v>
          </cell>
          <cell r="L61">
            <v>7</v>
          </cell>
          <cell r="N61">
            <v>319</v>
          </cell>
          <cell r="P61">
            <v>11661</v>
          </cell>
        </row>
        <row r="62">
          <cell r="F62">
            <v>364</v>
          </cell>
          <cell r="H62">
            <v>12998</v>
          </cell>
          <cell r="J62">
            <v>615</v>
          </cell>
          <cell r="L62">
            <v>7</v>
          </cell>
          <cell r="N62">
            <v>14</v>
          </cell>
          <cell r="P62">
            <v>1183</v>
          </cell>
        </row>
        <row r="63">
          <cell r="F63">
            <v>152</v>
          </cell>
          <cell r="H63">
            <v>138</v>
          </cell>
          <cell r="J63">
            <v>54</v>
          </cell>
          <cell r="L63">
            <v>0</v>
          </cell>
          <cell r="N63">
            <v>1</v>
          </cell>
          <cell r="P63">
            <v>716</v>
          </cell>
        </row>
        <row r="64">
          <cell r="F64">
            <v>13</v>
          </cell>
          <cell r="H64">
            <v>52</v>
          </cell>
          <cell r="J64">
            <v>27</v>
          </cell>
          <cell r="L64">
            <v>0</v>
          </cell>
          <cell r="N64">
            <v>0</v>
          </cell>
          <cell r="P64">
            <v>1041</v>
          </cell>
        </row>
        <row r="65">
          <cell r="F65">
            <v>321566</v>
          </cell>
          <cell r="H65">
            <v>596</v>
          </cell>
          <cell r="J65">
            <v>420988</v>
          </cell>
          <cell r="L65">
            <v>0</v>
          </cell>
          <cell r="N65">
            <v>15</v>
          </cell>
          <cell r="P65">
            <v>219048</v>
          </cell>
        </row>
        <row r="66">
          <cell r="F66">
            <v>940</v>
          </cell>
          <cell r="H66">
            <v>0</v>
          </cell>
          <cell r="J66">
            <v>808</v>
          </cell>
          <cell r="L66">
            <v>0</v>
          </cell>
          <cell r="N66">
            <v>0</v>
          </cell>
          <cell r="P66">
            <v>4527</v>
          </cell>
        </row>
        <row r="67">
          <cell r="F67">
            <v>221</v>
          </cell>
          <cell r="H67">
            <v>258</v>
          </cell>
          <cell r="J67">
            <v>93</v>
          </cell>
          <cell r="L67">
            <v>8</v>
          </cell>
          <cell r="N67">
            <v>5</v>
          </cell>
          <cell r="P67">
            <v>8398</v>
          </cell>
        </row>
        <row r="68">
          <cell r="F68">
            <v>23672</v>
          </cell>
          <cell r="H68">
            <v>52</v>
          </cell>
          <cell r="J68">
            <v>22492</v>
          </cell>
          <cell r="L68">
            <v>661</v>
          </cell>
          <cell r="N68">
            <v>0</v>
          </cell>
          <cell r="P68">
            <v>23454</v>
          </cell>
        </row>
        <row r="69">
          <cell r="F69">
            <v>101</v>
          </cell>
          <cell r="H69">
            <v>0</v>
          </cell>
          <cell r="J69">
            <v>74</v>
          </cell>
          <cell r="L69">
            <v>0</v>
          </cell>
          <cell r="N69">
            <v>0</v>
          </cell>
          <cell r="P69">
            <v>359</v>
          </cell>
        </row>
        <row r="70">
          <cell r="F70">
            <v>162</v>
          </cell>
          <cell r="H70">
            <v>0</v>
          </cell>
          <cell r="J70">
            <v>56</v>
          </cell>
          <cell r="L70">
            <v>0</v>
          </cell>
          <cell r="N70">
            <v>3</v>
          </cell>
          <cell r="P70">
            <v>1258</v>
          </cell>
        </row>
        <row r="71">
          <cell r="F71">
            <v>140</v>
          </cell>
          <cell r="H71">
            <v>0</v>
          </cell>
          <cell r="J71">
            <v>133</v>
          </cell>
          <cell r="L71">
            <v>0</v>
          </cell>
          <cell r="N71">
            <v>87</v>
          </cell>
          <cell r="P71">
            <v>657</v>
          </cell>
        </row>
        <row r="72">
          <cell r="F72">
            <v>397</v>
          </cell>
          <cell r="H72">
            <v>2</v>
          </cell>
          <cell r="J72">
            <v>453</v>
          </cell>
          <cell r="L72">
            <v>0</v>
          </cell>
          <cell r="N72">
            <v>159</v>
          </cell>
          <cell r="P72">
            <v>1903</v>
          </cell>
        </row>
        <row r="73">
          <cell r="F73">
            <v>312</v>
          </cell>
          <cell r="H73">
            <v>272</v>
          </cell>
          <cell r="J73">
            <v>255</v>
          </cell>
          <cell r="L73">
            <v>0</v>
          </cell>
          <cell r="N73">
            <v>0</v>
          </cell>
          <cell r="P73">
            <v>2041</v>
          </cell>
        </row>
        <row r="74">
          <cell r="F74">
            <v>201</v>
          </cell>
          <cell r="H74">
            <v>429</v>
          </cell>
          <cell r="J74">
            <v>230</v>
          </cell>
          <cell r="L74">
            <v>3</v>
          </cell>
          <cell r="N74">
            <v>0</v>
          </cell>
          <cell r="P74">
            <v>243</v>
          </cell>
        </row>
        <row r="75">
          <cell r="F75">
            <v>35973</v>
          </cell>
          <cell r="H75">
            <v>453</v>
          </cell>
          <cell r="J75">
            <v>31842</v>
          </cell>
          <cell r="L75">
            <v>2124</v>
          </cell>
          <cell r="N75">
            <v>0</v>
          </cell>
          <cell r="P75">
            <v>46290</v>
          </cell>
        </row>
        <row r="76">
          <cell r="F76">
            <v>11955</v>
          </cell>
          <cell r="H76">
            <v>0</v>
          </cell>
          <cell r="J76">
            <v>14370</v>
          </cell>
          <cell r="L76">
            <v>375</v>
          </cell>
          <cell r="N76">
            <v>18</v>
          </cell>
          <cell r="P76">
            <v>13154</v>
          </cell>
        </row>
        <row r="77">
          <cell r="F77">
            <v>4356</v>
          </cell>
          <cell r="H77">
            <v>309</v>
          </cell>
          <cell r="J77">
            <v>4514</v>
          </cell>
          <cell r="L77">
            <v>0</v>
          </cell>
          <cell r="N77">
            <v>894</v>
          </cell>
          <cell r="P77">
            <v>21792</v>
          </cell>
        </row>
        <row r="78">
          <cell r="F78">
            <v>60</v>
          </cell>
          <cell r="H78">
            <v>0</v>
          </cell>
          <cell r="J78">
            <v>74</v>
          </cell>
          <cell r="L78">
            <v>0</v>
          </cell>
          <cell r="N78">
            <v>0</v>
          </cell>
          <cell r="P78">
            <v>387</v>
          </cell>
        </row>
        <row r="79">
          <cell r="F79">
            <v>129</v>
          </cell>
          <cell r="H79">
            <v>34</v>
          </cell>
          <cell r="J79">
            <v>103</v>
          </cell>
          <cell r="L79">
            <v>0</v>
          </cell>
          <cell r="N79">
            <v>15</v>
          </cell>
          <cell r="P79">
            <v>611</v>
          </cell>
        </row>
        <row r="80">
          <cell r="F80">
            <v>4040</v>
          </cell>
          <cell r="H80">
            <v>236</v>
          </cell>
          <cell r="J80">
            <v>3122</v>
          </cell>
          <cell r="L80">
            <v>18</v>
          </cell>
          <cell r="N80">
            <v>0</v>
          </cell>
          <cell r="P80">
            <v>2397</v>
          </cell>
        </row>
        <row r="81">
          <cell r="F81">
            <v>341</v>
          </cell>
          <cell r="H81">
            <v>2</v>
          </cell>
          <cell r="J81">
            <v>325</v>
          </cell>
          <cell r="L81">
            <v>0</v>
          </cell>
          <cell r="N81">
            <v>6</v>
          </cell>
          <cell r="P81">
            <v>8470</v>
          </cell>
        </row>
        <row r="82">
          <cell r="F82">
            <v>4077</v>
          </cell>
          <cell r="H82">
            <v>15</v>
          </cell>
          <cell r="J82">
            <v>3</v>
          </cell>
          <cell r="L82">
            <v>0</v>
          </cell>
          <cell r="N82">
            <v>0</v>
          </cell>
          <cell r="P82">
            <v>49537</v>
          </cell>
        </row>
        <row r="83">
          <cell r="F83">
            <v>351</v>
          </cell>
          <cell r="H83">
            <v>589</v>
          </cell>
          <cell r="J83">
            <v>368</v>
          </cell>
          <cell r="L83">
            <v>0</v>
          </cell>
          <cell r="N83">
            <v>0</v>
          </cell>
          <cell r="P83">
            <v>1856</v>
          </cell>
        </row>
        <row r="84">
          <cell r="F84">
            <v>85</v>
          </cell>
          <cell r="H84">
            <v>13</v>
          </cell>
          <cell r="J84">
            <v>124</v>
          </cell>
          <cell r="L84">
            <v>0</v>
          </cell>
          <cell r="N84">
            <v>0</v>
          </cell>
          <cell r="P84">
            <v>2534</v>
          </cell>
        </row>
      </sheetData>
      <sheetData sheetId="7"/>
      <sheetData sheetId="8"/>
      <sheetData sheetId="9"/>
      <sheetData sheetId="10"/>
      <sheetData sheetId="11"/>
      <sheetData sheetId="12">
        <row r="35">
          <cell r="F35">
            <v>299</v>
          </cell>
          <cell r="H35">
            <v>0</v>
          </cell>
          <cell r="J35">
            <v>301</v>
          </cell>
          <cell r="L35">
            <v>0</v>
          </cell>
          <cell r="N35">
            <v>17</v>
          </cell>
          <cell r="P35">
            <v>415</v>
          </cell>
        </row>
        <row r="36">
          <cell r="F36">
            <v>326</v>
          </cell>
          <cell r="H36">
            <v>0</v>
          </cell>
          <cell r="J36">
            <v>302</v>
          </cell>
          <cell r="L36">
            <v>0</v>
          </cell>
          <cell r="N36">
            <v>0</v>
          </cell>
          <cell r="P36">
            <v>315</v>
          </cell>
        </row>
        <row r="37">
          <cell r="F37">
            <v>6415</v>
          </cell>
          <cell r="H37">
            <v>0</v>
          </cell>
          <cell r="J37">
            <v>5315</v>
          </cell>
          <cell r="L37">
            <v>0</v>
          </cell>
          <cell r="N37">
            <v>0</v>
          </cell>
          <cell r="P37">
            <v>4034</v>
          </cell>
        </row>
        <row r="38">
          <cell r="F38">
            <v>205</v>
          </cell>
          <cell r="H38">
            <v>0</v>
          </cell>
          <cell r="J38">
            <v>209</v>
          </cell>
          <cell r="L38">
            <v>0</v>
          </cell>
          <cell r="N38">
            <v>0</v>
          </cell>
          <cell r="P38">
            <v>31</v>
          </cell>
        </row>
        <row r="39">
          <cell r="F39">
            <v>555</v>
          </cell>
          <cell r="H39">
            <v>24</v>
          </cell>
          <cell r="J39">
            <v>689</v>
          </cell>
          <cell r="L39">
            <v>4</v>
          </cell>
          <cell r="N39">
            <v>1</v>
          </cell>
          <cell r="P39">
            <v>1446</v>
          </cell>
        </row>
        <row r="40">
          <cell r="F40">
            <v>360</v>
          </cell>
          <cell r="H40">
            <v>0</v>
          </cell>
          <cell r="J40">
            <v>208</v>
          </cell>
          <cell r="L40">
            <v>0</v>
          </cell>
          <cell r="N40">
            <v>0</v>
          </cell>
          <cell r="P40">
            <v>634</v>
          </cell>
        </row>
        <row r="41">
          <cell r="F41">
            <v>0</v>
          </cell>
          <cell r="H41">
            <v>0</v>
          </cell>
          <cell r="J41">
            <v>0</v>
          </cell>
          <cell r="L41">
            <v>0</v>
          </cell>
          <cell r="N41">
            <v>0</v>
          </cell>
          <cell r="P41">
            <v>0</v>
          </cell>
        </row>
        <row r="42">
          <cell r="F42">
            <v>255</v>
          </cell>
          <cell r="H42">
            <v>0</v>
          </cell>
          <cell r="J42">
            <v>256</v>
          </cell>
          <cell r="L42">
            <v>0</v>
          </cell>
          <cell r="N42">
            <v>0</v>
          </cell>
          <cell r="P42">
            <v>3</v>
          </cell>
        </row>
        <row r="43">
          <cell r="F43">
            <v>10</v>
          </cell>
          <cell r="H43">
            <v>0</v>
          </cell>
          <cell r="J43">
            <v>4</v>
          </cell>
          <cell r="L43">
            <v>0</v>
          </cell>
          <cell r="N43">
            <v>0</v>
          </cell>
          <cell r="P43">
            <v>565</v>
          </cell>
        </row>
        <row r="44">
          <cell r="F44">
            <v>5164</v>
          </cell>
          <cell r="H44">
            <v>0</v>
          </cell>
          <cell r="J44">
            <v>5170</v>
          </cell>
          <cell r="L44">
            <v>0</v>
          </cell>
          <cell r="N44">
            <v>0</v>
          </cell>
          <cell r="P44">
            <v>1339</v>
          </cell>
        </row>
        <row r="45">
          <cell r="F45">
            <v>3361</v>
          </cell>
          <cell r="H45">
            <v>7</v>
          </cell>
          <cell r="J45">
            <v>3553</v>
          </cell>
          <cell r="L45">
            <v>2</v>
          </cell>
          <cell r="N45">
            <v>15</v>
          </cell>
          <cell r="P45">
            <v>1835</v>
          </cell>
        </row>
        <row r="46">
          <cell r="F46">
            <v>536</v>
          </cell>
          <cell r="H46">
            <v>0</v>
          </cell>
          <cell r="J46">
            <v>565</v>
          </cell>
          <cell r="L46">
            <v>0</v>
          </cell>
          <cell r="N46">
            <v>0</v>
          </cell>
          <cell r="P46">
            <v>423</v>
          </cell>
        </row>
        <row r="47">
          <cell r="F47">
            <v>5</v>
          </cell>
          <cell r="H47">
            <v>0</v>
          </cell>
          <cell r="J47">
            <v>16</v>
          </cell>
          <cell r="L47">
            <v>0</v>
          </cell>
          <cell r="N47">
            <v>0</v>
          </cell>
          <cell r="P47">
            <v>0</v>
          </cell>
        </row>
        <row r="48">
          <cell r="F48">
            <v>461</v>
          </cell>
          <cell r="H48">
            <v>0</v>
          </cell>
          <cell r="J48">
            <v>2539</v>
          </cell>
          <cell r="L48">
            <v>3</v>
          </cell>
          <cell r="N48">
            <v>0</v>
          </cell>
          <cell r="P48">
            <v>3573</v>
          </cell>
        </row>
        <row r="49">
          <cell r="F49">
            <v>1929</v>
          </cell>
          <cell r="H49">
            <v>0</v>
          </cell>
          <cell r="J49">
            <v>1874</v>
          </cell>
          <cell r="L49">
            <v>0</v>
          </cell>
          <cell r="N49">
            <v>0</v>
          </cell>
          <cell r="P49">
            <v>2106</v>
          </cell>
        </row>
        <row r="50">
          <cell r="F50">
            <v>74</v>
          </cell>
          <cell r="H50">
            <v>0</v>
          </cell>
          <cell r="J50">
            <v>75</v>
          </cell>
          <cell r="L50">
            <v>0</v>
          </cell>
          <cell r="N50">
            <v>0</v>
          </cell>
          <cell r="P50">
            <v>742</v>
          </cell>
        </row>
        <row r="51">
          <cell r="F51">
            <v>547</v>
          </cell>
          <cell r="H51">
            <v>0</v>
          </cell>
          <cell r="J51">
            <v>647</v>
          </cell>
          <cell r="L51">
            <v>0</v>
          </cell>
          <cell r="N51">
            <v>11</v>
          </cell>
          <cell r="P51">
            <v>1413</v>
          </cell>
        </row>
        <row r="52">
          <cell r="F52">
            <v>2293</v>
          </cell>
          <cell r="H52">
            <v>0</v>
          </cell>
          <cell r="J52">
            <v>2224</v>
          </cell>
          <cell r="L52">
            <v>0</v>
          </cell>
          <cell r="N52">
            <v>0</v>
          </cell>
          <cell r="P52">
            <v>5258</v>
          </cell>
        </row>
        <row r="53">
          <cell r="F53">
            <v>323</v>
          </cell>
          <cell r="H53">
            <v>0</v>
          </cell>
          <cell r="J53">
            <v>330</v>
          </cell>
          <cell r="L53">
            <v>0</v>
          </cell>
          <cell r="N53">
            <v>0</v>
          </cell>
          <cell r="P53">
            <v>947</v>
          </cell>
        </row>
        <row r="54">
          <cell r="F54">
            <v>34</v>
          </cell>
          <cell r="H54">
            <v>0</v>
          </cell>
          <cell r="J54">
            <v>34</v>
          </cell>
          <cell r="L54">
            <v>0</v>
          </cell>
          <cell r="N54">
            <v>0</v>
          </cell>
          <cell r="P54">
            <v>32</v>
          </cell>
        </row>
        <row r="55">
          <cell r="F55">
            <v>1443</v>
          </cell>
          <cell r="H55">
            <v>0</v>
          </cell>
          <cell r="J55">
            <v>1311</v>
          </cell>
          <cell r="L55">
            <v>6</v>
          </cell>
          <cell r="N55">
            <v>0</v>
          </cell>
          <cell r="P55">
            <v>1505</v>
          </cell>
        </row>
        <row r="56">
          <cell r="F56">
            <v>0</v>
          </cell>
          <cell r="H56">
            <v>0</v>
          </cell>
          <cell r="J56">
            <v>0</v>
          </cell>
          <cell r="L56">
            <v>0</v>
          </cell>
          <cell r="N56">
            <v>0</v>
          </cell>
          <cell r="P56">
            <v>3</v>
          </cell>
        </row>
        <row r="57">
          <cell r="F57">
            <v>182</v>
          </cell>
          <cell r="H57">
            <v>0</v>
          </cell>
          <cell r="J57">
            <v>182</v>
          </cell>
          <cell r="L57">
            <v>1</v>
          </cell>
          <cell r="N57">
            <v>0</v>
          </cell>
          <cell r="P57">
            <v>81</v>
          </cell>
        </row>
        <row r="58">
          <cell r="F58">
            <v>26</v>
          </cell>
          <cell r="H58">
            <v>0</v>
          </cell>
          <cell r="J58">
            <v>35</v>
          </cell>
          <cell r="L58">
            <v>0</v>
          </cell>
          <cell r="N58">
            <v>0</v>
          </cell>
          <cell r="P58">
            <v>33</v>
          </cell>
        </row>
        <row r="59">
          <cell r="F59">
            <v>1331</v>
          </cell>
          <cell r="H59">
            <v>0</v>
          </cell>
          <cell r="J59">
            <v>1237</v>
          </cell>
          <cell r="L59">
            <v>0</v>
          </cell>
          <cell r="N59">
            <v>0</v>
          </cell>
          <cell r="P59">
            <v>300</v>
          </cell>
        </row>
      </sheetData>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refreshError="1"/>
      <sheetData sheetId="1" refreshError="1"/>
      <sheetData sheetId="2">
        <row r="48">
          <cell r="F48">
            <v>7</v>
          </cell>
        </row>
        <row r="85">
          <cell r="F85">
            <v>3831</v>
          </cell>
          <cell r="H85">
            <v>3003</v>
          </cell>
          <cell r="J85">
            <v>3249</v>
          </cell>
          <cell r="L85">
            <v>32</v>
          </cell>
          <cell r="N85">
            <v>1083</v>
          </cell>
          <cell r="P85">
            <v>103859</v>
          </cell>
        </row>
      </sheetData>
      <sheetData sheetId="3" refreshError="1"/>
      <sheetData sheetId="4" refreshError="1"/>
      <sheetData sheetId="5">
        <row r="48">
          <cell r="F48">
            <v>28937</v>
          </cell>
        </row>
        <row r="85">
          <cell r="F85">
            <v>450979</v>
          </cell>
          <cell r="H85">
            <v>10832</v>
          </cell>
          <cell r="J85">
            <v>404371</v>
          </cell>
          <cell r="L85">
            <v>3116</v>
          </cell>
          <cell r="N85">
            <v>4594</v>
          </cell>
          <cell r="P85">
            <v>622541</v>
          </cell>
        </row>
      </sheetData>
      <sheetData sheetId="6" refreshError="1"/>
      <sheetData sheetId="7" refreshError="1"/>
      <sheetData sheetId="8" refreshError="1"/>
      <sheetData sheetId="9" refreshError="1"/>
      <sheetData sheetId="10" refreshError="1"/>
      <sheetData sheetId="11">
        <row r="35">
          <cell r="F35">
            <v>445</v>
          </cell>
        </row>
        <row r="60">
          <cell r="F60">
            <v>23015</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F48">
            <v>0</v>
          </cell>
        </row>
        <row r="85">
          <cell r="F85">
            <v>4284</v>
          </cell>
          <cell r="H85">
            <v>3545</v>
          </cell>
          <cell r="J85">
            <v>3025</v>
          </cell>
          <cell r="L85">
            <v>8</v>
          </cell>
          <cell r="N85">
            <v>720</v>
          </cell>
        </row>
      </sheetData>
      <sheetData sheetId="3"/>
      <sheetData sheetId="4"/>
      <sheetData sheetId="5">
        <row r="48">
          <cell r="F48">
            <v>32433</v>
          </cell>
        </row>
        <row r="85">
          <cell r="F85">
            <v>478054</v>
          </cell>
          <cell r="H85">
            <v>9867</v>
          </cell>
          <cell r="J85">
            <v>463889</v>
          </cell>
          <cell r="L85">
            <v>3465</v>
          </cell>
          <cell r="N85">
            <v>4943</v>
          </cell>
        </row>
      </sheetData>
      <sheetData sheetId="6"/>
      <sheetData sheetId="7"/>
      <sheetData sheetId="8"/>
      <sheetData sheetId="9"/>
      <sheetData sheetId="10"/>
      <sheetData sheetId="11">
        <row r="35">
          <cell r="F35">
            <v>584</v>
          </cell>
        </row>
        <row r="60">
          <cell r="F60">
            <v>22721</v>
          </cell>
        </row>
      </sheetData>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standing &lt;30 days Table 1"/>
      <sheetName val="Liab Claims Table 2"/>
      <sheetName val="Appendix 1"/>
      <sheetName val="Appendix 2"/>
      <sheetName val="Non Liab Claims Table 3"/>
      <sheetName val="Appendix 3"/>
      <sheetName val="Appendix 4"/>
      <sheetName val="Appendx 5,6,&amp;10 Payment periods"/>
      <sheetName val="Claims Proportions &amp; Graphs"/>
      <sheetName val="Appendix 7 claims proportions"/>
      <sheetName val="Table 4 LIB"/>
      <sheetName val="Appendix 8"/>
      <sheetName val="Appendix 9"/>
      <sheetName val="Appendix 11"/>
      <sheetName val="Appendix 12 &amp; 13"/>
    </sheetNames>
    <sheetDataSet>
      <sheetData sheetId="0"/>
      <sheetData sheetId="1"/>
      <sheetData sheetId="2">
        <row r="48">
          <cell r="D48">
            <v>5</v>
          </cell>
        </row>
        <row r="85">
          <cell r="F85">
            <v>4288</v>
          </cell>
          <cell r="H85">
            <v>3254</v>
          </cell>
          <cell r="J85">
            <v>3197</v>
          </cell>
          <cell r="L85">
            <v>11</v>
          </cell>
          <cell r="N85">
            <v>763</v>
          </cell>
        </row>
      </sheetData>
      <sheetData sheetId="3"/>
      <sheetData sheetId="4"/>
      <sheetData sheetId="5">
        <row r="48">
          <cell r="D48">
            <v>23548</v>
          </cell>
        </row>
        <row r="85">
          <cell r="D85">
            <v>677420</v>
          </cell>
          <cell r="F85">
            <v>455345</v>
          </cell>
          <cell r="H85">
            <v>8713</v>
          </cell>
          <cell r="J85">
            <v>468153</v>
          </cell>
          <cell r="L85">
            <v>3669</v>
          </cell>
          <cell r="N85">
            <v>5147</v>
          </cell>
        </row>
      </sheetData>
      <sheetData sheetId="6"/>
      <sheetData sheetId="7"/>
      <sheetData sheetId="8"/>
      <sheetData sheetId="9"/>
      <sheetData sheetId="10"/>
      <sheetData sheetId="11">
        <row r="35">
          <cell r="D35">
            <v>418</v>
          </cell>
        </row>
        <row r="60">
          <cell r="D60">
            <v>27978</v>
          </cell>
          <cell r="F60">
            <v>24078</v>
          </cell>
        </row>
      </sheetData>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C1:M48"/>
  <sheetViews>
    <sheetView tabSelected="1" zoomScale="82" zoomScaleNormal="82" workbookViewId="0">
      <selection activeCell="E26" sqref="E26"/>
    </sheetView>
  </sheetViews>
  <sheetFormatPr defaultColWidth="9.23046875" defaultRowHeight="14.6" x14ac:dyDescent="0.4"/>
  <cols>
    <col min="1" max="1" width="2" style="1" customWidth="1"/>
    <col min="2" max="2" width="2.23046875" style="1" customWidth="1"/>
    <col min="3" max="3" width="2.53515625" style="1" customWidth="1"/>
    <col min="4" max="4" width="18" style="1" customWidth="1"/>
    <col min="5" max="5" width="42.53515625" style="1" customWidth="1"/>
    <col min="6" max="6" width="41.765625" style="1" customWidth="1"/>
    <col min="7" max="7" width="22.23046875" style="1" customWidth="1"/>
    <col min="8" max="9" width="9.23046875" style="1"/>
    <col min="10" max="10" width="3.23046875" style="1" customWidth="1"/>
    <col min="11" max="11" width="0" style="1" hidden="1" customWidth="1"/>
    <col min="12" max="13" width="12.4609375" style="1" hidden="1" customWidth="1"/>
    <col min="14" max="14" width="0" style="1" hidden="1" customWidth="1"/>
    <col min="15" max="16384" width="9.23046875" style="1"/>
  </cols>
  <sheetData>
    <row r="1" spans="3:13" ht="24.75" customHeight="1" thickBot="1" x14ac:dyDescent="0.45"/>
    <row r="2" spans="3:13" ht="15" thickBot="1" x14ac:dyDescent="0.45">
      <c r="C2" s="2"/>
      <c r="D2" s="3"/>
      <c r="E2" s="3"/>
      <c r="F2" s="3"/>
      <c r="G2" s="3"/>
      <c r="H2" s="3"/>
      <c r="I2" s="3"/>
      <c r="J2" s="4"/>
    </row>
    <row r="3" spans="3:13" ht="7.5" customHeight="1" x14ac:dyDescent="0.4">
      <c r="C3" s="5"/>
      <c r="D3" s="2"/>
      <c r="E3" s="3"/>
      <c r="F3" s="3"/>
      <c r="G3" s="3"/>
      <c r="H3" s="3"/>
      <c r="I3" s="4"/>
      <c r="J3" s="6"/>
    </row>
    <row r="4" spans="3:13" ht="5.25" customHeight="1" x14ac:dyDescent="0.4">
      <c r="C4" s="5"/>
      <c r="D4" s="5"/>
      <c r="E4" s="7"/>
      <c r="F4" s="7"/>
      <c r="G4" s="7"/>
      <c r="H4" s="7"/>
      <c r="I4" s="6"/>
      <c r="J4" s="6"/>
    </row>
    <row r="5" spans="3:13" ht="9" customHeight="1" x14ac:dyDescent="0.4">
      <c r="C5" s="5"/>
      <c r="D5" s="5"/>
      <c r="E5" s="7"/>
      <c r="F5" s="7"/>
      <c r="G5" s="7"/>
      <c r="H5" s="7"/>
      <c r="I5" s="6"/>
      <c r="J5" s="6"/>
    </row>
    <row r="6" spans="3:13" ht="22.5" customHeight="1" x14ac:dyDescent="0.55000000000000004">
      <c r="C6" s="5"/>
      <c r="D6" s="5"/>
      <c r="E6" s="8" t="s">
        <v>0</v>
      </c>
      <c r="F6" s="8"/>
      <c r="G6" s="8"/>
      <c r="H6" s="9"/>
      <c r="I6" s="6"/>
      <c r="J6" s="6"/>
      <c r="L6" s="1" t="s">
        <v>1</v>
      </c>
      <c r="M6" s="10">
        <v>2010</v>
      </c>
    </row>
    <row r="7" spans="3:13" ht="30" x14ac:dyDescent="0.7">
      <c r="C7" s="5"/>
      <c r="D7" s="5"/>
      <c r="E7" s="11"/>
      <c r="F7" s="7"/>
      <c r="G7" s="7"/>
      <c r="H7" s="7"/>
      <c r="I7" s="6"/>
      <c r="J7" s="6"/>
      <c r="L7" s="1" t="s">
        <v>2</v>
      </c>
      <c r="M7" s="10">
        <v>2011</v>
      </c>
    </row>
    <row r="8" spans="3:13" ht="30" x14ac:dyDescent="0.7">
      <c r="C8" s="5"/>
      <c r="D8" s="5"/>
      <c r="E8" s="12"/>
      <c r="F8" s="12"/>
      <c r="G8" s="7"/>
      <c r="H8" s="7"/>
      <c r="I8" s="6"/>
      <c r="J8" s="6"/>
      <c r="M8" s="10">
        <v>2012</v>
      </c>
    </row>
    <row r="9" spans="3:13" ht="20.149999999999999" customHeight="1" x14ac:dyDescent="0.4">
      <c r="C9" s="5"/>
      <c r="D9" s="5"/>
      <c r="E9" s="7"/>
      <c r="F9" s="7"/>
      <c r="G9" s="7"/>
      <c r="H9" s="7"/>
      <c r="I9" s="6"/>
      <c r="J9" s="6"/>
      <c r="M9" s="10">
        <v>2013</v>
      </c>
    </row>
    <row r="10" spans="3:13" ht="20.149999999999999" customHeight="1" thickBot="1" x14ac:dyDescent="0.45">
      <c r="C10" s="5"/>
      <c r="D10" s="5"/>
      <c r="E10" s="13"/>
      <c r="F10" s="7"/>
      <c r="G10" s="7"/>
      <c r="H10" s="7"/>
      <c r="I10" s="6"/>
      <c r="J10" s="6"/>
      <c r="M10" s="10">
        <v>2015</v>
      </c>
    </row>
    <row r="11" spans="3:13" ht="20.149999999999999" customHeight="1" thickBot="1" x14ac:dyDescent="0.45">
      <c r="C11" s="5"/>
      <c r="D11" s="5"/>
      <c r="E11" s="14" t="s">
        <v>44</v>
      </c>
      <c r="F11" s="15" t="s">
        <v>3</v>
      </c>
      <c r="G11" s="7"/>
      <c r="H11" s="7"/>
      <c r="I11" s="6"/>
      <c r="J11" s="6"/>
      <c r="M11" s="10">
        <v>2016</v>
      </c>
    </row>
    <row r="12" spans="3:13" ht="20.149999999999999" customHeight="1" thickBot="1" x14ac:dyDescent="0.45">
      <c r="C12" s="5"/>
      <c r="D12" s="5"/>
      <c r="E12" s="13"/>
      <c r="F12" s="7"/>
      <c r="G12" s="7"/>
      <c r="H12" s="7"/>
      <c r="I12" s="6"/>
      <c r="J12" s="6"/>
      <c r="M12" s="10">
        <v>2017</v>
      </c>
    </row>
    <row r="13" spans="3:13" ht="20.149999999999999" customHeight="1" thickBot="1" x14ac:dyDescent="0.45">
      <c r="C13" s="5"/>
      <c r="D13" s="5"/>
      <c r="E13" s="16" t="s">
        <v>4</v>
      </c>
      <c r="F13" s="20" t="s">
        <v>88</v>
      </c>
      <c r="G13" s="7"/>
      <c r="H13" s="7"/>
      <c r="I13" s="6"/>
      <c r="J13" s="6"/>
      <c r="M13" s="10">
        <v>2018</v>
      </c>
    </row>
    <row r="14" spans="3:13" ht="20.149999999999999" customHeight="1" thickBot="1" x14ac:dyDescent="0.45">
      <c r="C14" s="5"/>
      <c r="D14" s="5"/>
      <c r="E14" s="13"/>
      <c r="F14" s="7"/>
      <c r="G14" s="7"/>
      <c r="H14" s="7"/>
      <c r="I14" s="6"/>
      <c r="J14" s="6"/>
      <c r="M14" s="10">
        <v>2019</v>
      </c>
    </row>
    <row r="15" spans="3:13" ht="20.149999999999999" customHeight="1" thickBot="1" x14ac:dyDescent="0.45">
      <c r="C15" s="5"/>
      <c r="D15" s="5"/>
      <c r="E15" s="14" t="s">
        <v>5</v>
      </c>
      <c r="F15" s="20">
        <v>2019</v>
      </c>
      <c r="G15" s="7"/>
      <c r="H15" s="7"/>
      <c r="I15" s="6"/>
      <c r="J15" s="6"/>
      <c r="M15" s="10">
        <v>2020</v>
      </c>
    </row>
    <row r="16" spans="3:13" ht="20.149999999999999" customHeight="1" x14ac:dyDescent="0.4">
      <c r="C16" s="5"/>
      <c r="D16" s="5"/>
      <c r="E16" s="13"/>
      <c r="F16" s="7"/>
      <c r="G16" s="7"/>
      <c r="H16" s="7"/>
      <c r="I16" s="6"/>
      <c r="J16" s="6"/>
      <c r="M16" s="10">
        <v>2021</v>
      </c>
    </row>
    <row r="17" spans="3:13" ht="20.149999999999999" customHeight="1" thickBot="1" x14ac:dyDescent="0.45">
      <c r="C17" s="5"/>
      <c r="D17" s="5"/>
      <c r="E17" s="13"/>
      <c r="F17" s="7"/>
      <c r="G17" s="7"/>
      <c r="H17" s="7"/>
      <c r="I17" s="6"/>
      <c r="J17" s="6"/>
      <c r="M17" s="10"/>
    </row>
    <row r="18" spans="3:13" ht="20.149999999999999" customHeight="1" thickBot="1" x14ac:dyDescent="0.45">
      <c r="C18" s="5"/>
      <c r="D18" s="5"/>
      <c r="E18" s="14" t="s">
        <v>45</v>
      </c>
      <c r="F18" s="20" t="s">
        <v>89</v>
      </c>
      <c r="G18" s="7"/>
      <c r="H18" s="7"/>
      <c r="I18" s="6"/>
      <c r="J18" s="6"/>
      <c r="M18" s="10">
        <v>2022</v>
      </c>
    </row>
    <row r="19" spans="3:13" ht="20.149999999999999" customHeight="1" x14ac:dyDescent="0.4">
      <c r="C19" s="5"/>
      <c r="D19" s="5"/>
      <c r="E19" s="14"/>
      <c r="F19" s="7"/>
      <c r="G19" s="7"/>
      <c r="H19" s="7"/>
      <c r="I19" s="6"/>
      <c r="J19" s="6"/>
      <c r="M19" s="10">
        <v>2023</v>
      </c>
    </row>
    <row r="20" spans="3:13" ht="15" thickBot="1" x14ac:dyDescent="0.45">
      <c r="C20" s="5"/>
      <c r="D20" s="17"/>
      <c r="E20" s="18"/>
      <c r="F20" s="18"/>
      <c r="G20" s="18"/>
      <c r="H20" s="18"/>
      <c r="I20" s="19"/>
      <c r="J20" s="6"/>
      <c r="M20" s="10">
        <v>2024</v>
      </c>
    </row>
    <row r="21" spans="3:13" ht="15" thickBot="1" x14ac:dyDescent="0.45">
      <c r="C21" s="17"/>
      <c r="D21" s="18"/>
      <c r="E21" s="18"/>
      <c r="F21" s="18"/>
      <c r="G21" s="18"/>
      <c r="H21" s="18"/>
      <c r="I21" s="18"/>
      <c r="J21" s="19"/>
      <c r="M21" s="10">
        <v>2025</v>
      </c>
    </row>
    <row r="22" spans="3:13" x14ac:dyDescent="0.4">
      <c r="M22" s="10">
        <v>2026</v>
      </c>
    </row>
    <row r="23" spans="3:13" x14ac:dyDescent="0.4">
      <c r="M23" s="10">
        <v>2027</v>
      </c>
    </row>
    <row r="24" spans="3:13" x14ac:dyDescent="0.4">
      <c r="M24" s="10">
        <v>2028</v>
      </c>
    </row>
    <row r="25" spans="3:13" x14ac:dyDescent="0.4">
      <c r="M25" s="10">
        <v>2029</v>
      </c>
    </row>
    <row r="26" spans="3:13" x14ac:dyDescent="0.4">
      <c r="M26" s="10">
        <v>2030</v>
      </c>
    </row>
    <row r="27" spans="3:13" x14ac:dyDescent="0.4">
      <c r="M27" s="10">
        <v>2031</v>
      </c>
    </row>
    <row r="28" spans="3:13" x14ac:dyDescent="0.4">
      <c r="M28" s="10">
        <v>2032</v>
      </c>
    </row>
    <row r="29" spans="3:13" x14ac:dyDescent="0.4">
      <c r="M29" s="10">
        <v>2033</v>
      </c>
    </row>
    <row r="30" spans="3:13" x14ac:dyDescent="0.4">
      <c r="M30" s="10">
        <v>2034</v>
      </c>
    </row>
    <row r="31" spans="3:13" x14ac:dyDescent="0.4">
      <c r="M31" s="10">
        <v>2035</v>
      </c>
    </row>
    <row r="32" spans="3:13" x14ac:dyDescent="0.4">
      <c r="M32" s="10">
        <v>2036</v>
      </c>
    </row>
    <row r="33" spans="13:13" x14ac:dyDescent="0.4">
      <c r="M33" s="10">
        <v>2037</v>
      </c>
    </row>
    <row r="34" spans="13:13" x14ac:dyDescent="0.4">
      <c r="M34" s="10">
        <v>2038</v>
      </c>
    </row>
    <row r="35" spans="13:13" x14ac:dyDescent="0.4">
      <c r="M35" s="10">
        <v>2039</v>
      </c>
    </row>
    <row r="36" spans="13:13" x14ac:dyDescent="0.4">
      <c r="M36" s="10">
        <v>2040</v>
      </c>
    </row>
    <row r="37" spans="13:13" x14ac:dyDescent="0.4">
      <c r="M37" s="10">
        <v>2041</v>
      </c>
    </row>
    <row r="38" spans="13:13" x14ac:dyDescent="0.4">
      <c r="M38" s="10">
        <v>2042</v>
      </c>
    </row>
    <row r="39" spans="13:13" x14ac:dyDescent="0.4">
      <c r="M39" s="10">
        <v>2043</v>
      </c>
    </row>
    <row r="40" spans="13:13" x14ac:dyDescent="0.4">
      <c r="M40" s="10">
        <v>2044</v>
      </c>
    </row>
    <row r="41" spans="13:13" x14ac:dyDescent="0.4">
      <c r="M41" s="10">
        <v>2045</v>
      </c>
    </row>
    <row r="42" spans="13:13" x14ac:dyDescent="0.4">
      <c r="M42" s="10">
        <v>2046</v>
      </c>
    </row>
    <row r="43" spans="13:13" x14ac:dyDescent="0.4">
      <c r="M43" s="10">
        <v>2047</v>
      </c>
    </row>
    <row r="44" spans="13:13" x14ac:dyDescent="0.4">
      <c r="M44" s="10">
        <v>2048</v>
      </c>
    </row>
    <row r="45" spans="13:13" x14ac:dyDescent="0.4">
      <c r="M45" s="10">
        <v>2049</v>
      </c>
    </row>
    <row r="46" spans="13:13" x14ac:dyDescent="0.4">
      <c r="M46" s="10">
        <v>2050</v>
      </c>
    </row>
    <row r="47" spans="13:13" x14ac:dyDescent="0.4">
      <c r="M47" s="10">
        <v>2051</v>
      </c>
    </row>
    <row r="48" spans="13:13" x14ac:dyDescent="0.4">
      <c r="M48" s="10">
        <v>2052</v>
      </c>
    </row>
  </sheetData>
  <sheetProtection algorithmName="SHA-512" hashValue="eqkSwj78eC4S+lKddLRoSnRiWZIEWTxYqszqaIWsETVexgoQjx5Bddvi6s5pkkYzN0KvnlM4v4PXSkM2Y7t7gg==" saltValue="VgoamQXdyoGU34P650U/dg==" spinCount="100000" sheet="1" objects="1" scenario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2:F13"/>
  <sheetViews>
    <sheetView showGridLines="0" zoomScale="79" zoomScaleNormal="79" workbookViewId="0">
      <selection activeCell="D16" sqref="D16"/>
    </sheetView>
  </sheetViews>
  <sheetFormatPr defaultRowHeight="21" customHeight="1" x14ac:dyDescent="0.4"/>
  <cols>
    <col min="1" max="1" width="15.07421875" customWidth="1"/>
    <col min="4" max="4" width="28.4609375" customWidth="1"/>
    <col min="5" max="6" width="28.765625" customWidth="1"/>
  </cols>
  <sheetData>
    <row r="2" spans="2:6" ht="15" thickBot="1" x14ac:dyDescent="0.45"/>
    <row r="3" spans="2:6" thickTop="1" thickBot="1" x14ac:dyDescent="0.55000000000000004">
      <c r="B3" s="73" t="s">
        <v>6</v>
      </c>
      <c r="C3" s="74"/>
      <c r="D3" s="74"/>
      <c r="E3" s="74"/>
      <c r="F3" s="75"/>
    </row>
    <row r="4" spans="2:6" ht="15" thickTop="1" x14ac:dyDescent="0.4">
      <c r="B4" s="76" t="s">
        <v>81</v>
      </c>
      <c r="C4" s="77"/>
      <c r="D4" s="77"/>
      <c r="E4" s="77"/>
      <c r="F4" s="78"/>
    </row>
    <row r="5" spans="2:6" ht="14.6" x14ac:dyDescent="0.4">
      <c r="B5" s="76"/>
      <c r="C5" s="77"/>
      <c r="D5" s="77"/>
      <c r="E5" s="77"/>
      <c r="F5" s="78"/>
    </row>
    <row r="6" spans="2:6" ht="14.6" x14ac:dyDescent="0.4">
      <c r="B6" s="76"/>
      <c r="C6" s="77"/>
      <c r="D6" s="77"/>
      <c r="E6" s="77"/>
      <c r="F6" s="78"/>
    </row>
    <row r="7" spans="2:6" ht="14.6" x14ac:dyDescent="0.4">
      <c r="B7" s="76"/>
      <c r="C7" s="77"/>
      <c r="D7" s="77"/>
      <c r="E7" s="77"/>
      <c r="F7" s="78"/>
    </row>
    <row r="8" spans="2:6" ht="14.6" x14ac:dyDescent="0.4">
      <c r="B8" s="76"/>
      <c r="C8" s="77"/>
      <c r="D8" s="77"/>
      <c r="E8" s="77"/>
      <c r="F8" s="78"/>
    </row>
    <row r="9" spans="2:6" ht="14.6" x14ac:dyDescent="0.4">
      <c r="B9" s="76"/>
      <c r="C9" s="77"/>
      <c r="D9" s="77"/>
      <c r="E9" s="77"/>
      <c r="F9" s="78"/>
    </row>
    <row r="10" spans="2:6" ht="14.6" x14ac:dyDescent="0.4">
      <c r="B10" s="76"/>
      <c r="C10" s="77"/>
      <c r="D10" s="77"/>
      <c r="E10" s="77"/>
      <c r="F10" s="78"/>
    </row>
    <row r="11" spans="2:6" ht="14.6" x14ac:dyDescent="0.4">
      <c r="B11" s="76"/>
      <c r="C11" s="77"/>
      <c r="D11" s="77"/>
      <c r="E11" s="77"/>
      <c r="F11" s="78"/>
    </row>
    <row r="12" spans="2:6" ht="53.25" customHeight="1" thickBot="1" x14ac:dyDescent="0.45">
      <c r="B12" s="79"/>
      <c r="C12" s="80"/>
      <c r="D12" s="80"/>
      <c r="E12" s="80"/>
      <c r="F12" s="81"/>
    </row>
    <row r="13" spans="2:6" ht="15" thickTop="1" x14ac:dyDescent="0.4"/>
  </sheetData>
  <sheetProtection algorithmName="SHA-512" hashValue="gJLqhfJ25+U76gvm54IGBd3F6dYTMJzSb0l1OmGwxadHfaotsWNQ7mgTPwoE0Bo4How3DTWKhHPiOkPngEBIrQ==" saltValue="TxcPO9gDXfcy0XiOoNp+Sg==" spinCount="100000" sheet="1" objects="1" scenarios="1"/>
  <mergeCells count="2">
    <mergeCell ref="B3:F3"/>
    <mergeCell ref="B4:F12"/>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1"/>
  <sheetViews>
    <sheetView zoomScale="49" zoomScaleNormal="49" workbookViewId="0">
      <selection activeCell="E25" sqref="E25"/>
    </sheetView>
  </sheetViews>
  <sheetFormatPr defaultColWidth="9.23046875" defaultRowHeight="14.6" x14ac:dyDescent="0.4"/>
  <cols>
    <col min="1" max="1" width="15.4609375" style="25" customWidth="1"/>
    <col min="2" max="2" width="7.53515625" style="25" customWidth="1"/>
    <col min="3" max="3" width="49.765625" style="25" customWidth="1"/>
    <col min="4" max="4" width="21.765625" style="25" bestFit="1" customWidth="1"/>
    <col min="5" max="5" width="22.765625" style="25" bestFit="1" customWidth="1"/>
    <col min="6" max="6" width="19.53515625" style="25" bestFit="1" customWidth="1"/>
    <col min="7" max="7" width="15.765625" style="25" bestFit="1" customWidth="1"/>
    <col min="8" max="8" width="25.23046875" style="25" bestFit="1" customWidth="1"/>
    <col min="9" max="9" width="25.23046875" style="25" customWidth="1"/>
    <col min="10" max="10" width="20.23046875" style="25" customWidth="1"/>
    <col min="11" max="11" width="19.765625" style="25" customWidth="1"/>
    <col min="12" max="12" width="17.4609375" style="25" customWidth="1"/>
    <col min="13" max="13" width="28.4609375" style="25" customWidth="1"/>
    <col min="14" max="14" width="16.765625" style="25" customWidth="1"/>
    <col min="15" max="15" width="13.23046875" style="25" customWidth="1"/>
    <col min="16" max="16" width="12.765625" style="25" bestFit="1" customWidth="1"/>
    <col min="17" max="17" width="12.4609375" style="25" customWidth="1"/>
    <col min="18" max="18" width="15.23046875" style="25" customWidth="1"/>
    <col min="19" max="19" width="19.765625" style="25" customWidth="1"/>
    <col min="20" max="20" width="20.765625" style="25" customWidth="1"/>
    <col min="21" max="16384" width="9.23046875" style="25"/>
  </cols>
  <sheetData>
    <row r="1" spans="2:14" x14ac:dyDescent="0.4">
      <c r="D1" s="66"/>
    </row>
    <row r="2" spans="2:14" ht="15" thickBot="1" x14ac:dyDescent="0.45"/>
    <row r="3" spans="2:14" ht="25.5" customHeight="1" thickBot="1" x14ac:dyDescent="0.45">
      <c r="B3" s="84" t="s">
        <v>82</v>
      </c>
      <c r="C3" s="85"/>
      <c r="D3" s="85"/>
      <c r="E3" s="85"/>
      <c r="F3" s="85"/>
      <c r="G3" s="85"/>
      <c r="H3" s="85"/>
      <c r="I3" s="85"/>
      <c r="J3" s="85"/>
      <c r="K3" s="85"/>
      <c r="L3" s="85"/>
      <c r="M3" s="85"/>
      <c r="N3" s="86"/>
    </row>
    <row r="4" spans="2:14" ht="51.75" customHeight="1" x14ac:dyDescent="0.4">
      <c r="B4" s="87" t="s">
        <v>7</v>
      </c>
      <c r="C4" s="89" t="s">
        <v>8</v>
      </c>
      <c r="D4" s="91" t="s">
        <v>9</v>
      </c>
      <c r="E4" s="93" t="s">
        <v>10</v>
      </c>
      <c r="F4" s="95" t="s">
        <v>11</v>
      </c>
      <c r="G4" s="95" t="s">
        <v>12</v>
      </c>
      <c r="H4" s="95" t="s">
        <v>40</v>
      </c>
      <c r="I4" s="95" t="s">
        <v>41</v>
      </c>
      <c r="J4" s="95" t="s">
        <v>13</v>
      </c>
      <c r="K4" s="95" t="s">
        <v>43</v>
      </c>
      <c r="L4" s="93" t="s">
        <v>42</v>
      </c>
      <c r="M4" s="82" t="s">
        <v>90</v>
      </c>
      <c r="N4" s="83"/>
    </row>
    <row r="5" spans="2:14" ht="70.2" customHeight="1" x14ac:dyDescent="0.4">
      <c r="B5" s="87"/>
      <c r="C5" s="89"/>
      <c r="D5" s="92"/>
      <c r="E5" s="94"/>
      <c r="F5" s="89"/>
      <c r="G5" s="89"/>
      <c r="H5" s="89"/>
      <c r="I5" s="89"/>
      <c r="J5" s="89"/>
      <c r="K5" s="89"/>
      <c r="L5" s="89"/>
      <c r="M5" s="64" t="s">
        <v>86</v>
      </c>
      <c r="N5" s="33" t="s">
        <v>85</v>
      </c>
    </row>
    <row r="6" spans="2:14" ht="21" customHeight="1" thickBot="1" x14ac:dyDescent="0.45">
      <c r="B6" s="88"/>
      <c r="C6" s="90"/>
      <c r="D6" s="58">
        <v>-1</v>
      </c>
      <c r="E6" s="50">
        <v>-2</v>
      </c>
      <c r="F6" s="50">
        <v>-3</v>
      </c>
      <c r="G6" s="50">
        <v>-4</v>
      </c>
      <c r="H6" s="50">
        <v>-5</v>
      </c>
      <c r="I6" s="50">
        <v>-6</v>
      </c>
      <c r="J6" s="50">
        <v>-7</v>
      </c>
      <c r="K6" s="50">
        <v>-8</v>
      </c>
      <c r="L6" s="50">
        <v>-9</v>
      </c>
      <c r="M6" s="65">
        <v>-10</v>
      </c>
      <c r="N6" s="60">
        <v>-11</v>
      </c>
    </row>
    <row r="7" spans="2:14" ht="15.45" x14ac:dyDescent="0.4">
      <c r="B7" s="34">
        <v>1</v>
      </c>
      <c r="C7" s="54" t="s">
        <v>76</v>
      </c>
      <c r="D7" s="59">
        <f>'[1]Appendix 1'!D48</f>
        <v>8</v>
      </c>
      <c r="E7" s="38">
        <f>+'[1]Appendix 1'!F48+'[2]Appendix 1'!F48+'[3]Appendix 1'!F48</f>
        <v>4</v>
      </c>
      <c r="F7" s="38">
        <f>+'[1]Appendix 1'!H48+'[2]Appendix 1'!H48+'[3]Appendix 1'!H48</f>
        <v>0</v>
      </c>
      <c r="G7" s="38">
        <f>+'[1]Appendix 1'!J48+'[2]Appendix 1'!J48+'[3]Appendix 1'!J48</f>
        <v>2</v>
      </c>
      <c r="H7" s="38">
        <f>+'[1]Appendix 1'!L48+'[2]Appendix 1'!L48+'[3]Appendix 1'!L48</f>
        <v>0</v>
      </c>
      <c r="I7" s="38">
        <f>+'[1]Appendix 1'!N48+'[2]Appendix 1'!N48+'[3]Appendix 1'!N48</f>
        <v>0</v>
      </c>
      <c r="J7" s="38">
        <f>'[3]Appendix 1'!P48</f>
        <v>10</v>
      </c>
      <c r="K7" s="29">
        <f>IFERROR((H7/SUM($G7:$J7))*100,0)</f>
        <v>0</v>
      </c>
      <c r="L7" s="29">
        <f>IFERROR((I7/SUM($G7:$J7))*100,0)</f>
        <v>0</v>
      </c>
      <c r="M7" s="29">
        <f>IFERROR((G7/SUM($G7:$J7))*100,0)</f>
        <v>16.666666666666664</v>
      </c>
      <c r="N7" s="35">
        <v>33.333333333333329</v>
      </c>
    </row>
    <row r="8" spans="2:14" ht="15.45" x14ac:dyDescent="0.4">
      <c r="B8" s="28">
        <v>2</v>
      </c>
      <c r="C8" s="55" t="s">
        <v>53</v>
      </c>
      <c r="D8" s="59">
        <f>'[1]Appendix 1'!D49</f>
        <v>1705</v>
      </c>
      <c r="E8" s="38">
        <f>+'[1]Appendix 1'!F49+'[2]Appendix 1'!F49+'[3]Appendix 1'!F49</f>
        <v>159</v>
      </c>
      <c r="F8" s="38">
        <f>+'[1]Appendix 1'!H49+'[2]Appendix 1'!H49+'[3]Appendix 1'!H49</f>
        <v>215</v>
      </c>
      <c r="G8" s="38">
        <f>+'[1]Appendix 1'!J49+'[2]Appendix 1'!J49+'[3]Appendix 1'!J49</f>
        <v>215</v>
      </c>
      <c r="H8" s="38">
        <f>+'[1]Appendix 1'!L49+'[2]Appendix 1'!L49+'[3]Appendix 1'!L49</f>
        <v>0</v>
      </c>
      <c r="I8" s="38">
        <f>+'[1]Appendix 1'!N49+'[2]Appendix 1'!N49+'[3]Appendix 1'!N49</f>
        <v>0</v>
      </c>
      <c r="J8" s="38">
        <f>'[3]Appendix 1'!P49</f>
        <v>1649</v>
      </c>
      <c r="K8" s="29">
        <f t="shared" ref="K8:K43" si="0">IFERROR((H8/SUM($G8:$J8))*100,0)</f>
        <v>0</v>
      </c>
      <c r="L8" s="29">
        <f t="shared" ref="L8:L43" si="1">IFERROR((I8/SUM($G8:$J8))*100,0)</f>
        <v>0</v>
      </c>
      <c r="M8" s="29">
        <f t="shared" ref="M8:M43" si="2">IFERROR((G8/SUM($G8:$J8))*100,0)</f>
        <v>11.534334763948499</v>
      </c>
      <c r="N8" s="35">
        <v>9.0181430096051223</v>
      </c>
    </row>
    <row r="9" spans="2:14" ht="15.45" x14ac:dyDescent="0.4">
      <c r="B9" s="28">
        <v>3</v>
      </c>
      <c r="C9" s="55" t="s">
        <v>57</v>
      </c>
      <c r="D9" s="59">
        <f>'[1]Appendix 1'!D50</f>
        <v>1012</v>
      </c>
      <c r="E9" s="38">
        <f>+'[1]Appendix 1'!F50+'[2]Appendix 1'!F50+'[3]Appendix 1'!F50</f>
        <v>77</v>
      </c>
      <c r="F9" s="38">
        <f>+'[1]Appendix 1'!H50+'[2]Appendix 1'!H50+'[3]Appendix 1'!H50</f>
        <v>17</v>
      </c>
      <c r="G9" s="38">
        <f>+'[1]Appendix 1'!J50+'[2]Appendix 1'!J50+'[3]Appendix 1'!J50</f>
        <v>32</v>
      </c>
      <c r="H9" s="38">
        <f>+'[1]Appendix 1'!L50+'[2]Appendix 1'!L50+'[3]Appendix 1'!L50</f>
        <v>0</v>
      </c>
      <c r="I9" s="38">
        <f>+'[1]Appendix 1'!N50+'[2]Appendix 1'!N50+'[3]Appendix 1'!N50</f>
        <v>10</v>
      </c>
      <c r="J9" s="38">
        <f>'[3]Appendix 1'!P50</f>
        <v>1047</v>
      </c>
      <c r="K9" s="29">
        <f t="shared" si="0"/>
        <v>0</v>
      </c>
      <c r="L9" s="29">
        <f t="shared" si="1"/>
        <v>0.91827364554637281</v>
      </c>
      <c r="M9" s="29">
        <f t="shared" si="2"/>
        <v>2.9384756657483928</v>
      </c>
      <c r="N9" s="35">
        <v>3.2227488151658767</v>
      </c>
    </row>
    <row r="10" spans="2:14" ht="15.45" x14ac:dyDescent="0.4">
      <c r="B10" s="28">
        <v>4</v>
      </c>
      <c r="C10" s="55" t="s">
        <v>54</v>
      </c>
      <c r="D10" s="59">
        <f>'[1]Appendix 1'!D51</f>
        <v>153</v>
      </c>
      <c r="E10" s="38">
        <f>+'[1]Appendix 1'!F51+'[2]Appendix 1'!F51+'[3]Appendix 1'!F51</f>
        <v>48</v>
      </c>
      <c r="F10" s="38">
        <f>+'[1]Appendix 1'!H51+'[2]Appendix 1'!H51+'[3]Appendix 1'!H51</f>
        <v>7</v>
      </c>
      <c r="G10" s="38">
        <f>+'[1]Appendix 1'!J51+'[2]Appendix 1'!J51+'[3]Appendix 1'!J51</f>
        <v>13</v>
      </c>
      <c r="H10" s="38">
        <f>+'[1]Appendix 1'!L51+'[2]Appendix 1'!L51+'[3]Appendix 1'!L51</f>
        <v>0</v>
      </c>
      <c r="I10" s="38">
        <f>+'[1]Appendix 1'!N51+'[2]Appendix 1'!N51+'[3]Appendix 1'!N51</f>
        <v>1</v>
      </c>
      <c r="J10" s="38">
        <f>'[3]Appendix 1'!P51</f>
        <v>187</v>
      </c>
      <c r="K10" s="29">
        <f t="shared" si="0"/>
        <v>0</v>
      </c>
      <c r="L10" s="29">
        <f t="shared" si="1"/>
        <v>0.49751243781094528</v>
      </c>
      <c r="M10" s="29">
        <f t="shared" si="2"/>
        <v>6.467661691542288</v>
      </c>
      <c r="N10" s="35">
        <v>1.2903225806451613</v>
      </c>
    </row>
    <row r="11" spans="2:14" ht="15.45" x14ac:dyDescent="0.4">
      <c r="B11" s="28">
        <v>5</v>
      </c>
      <c r="C11" s="55" t="s">
        <v>63</v>
      </c>
      <c r="D11" s="59">
        <f>'[1]Appendix 1'!D52</f>
        <v>9250</v>
      </c>
      <c r="E11" s="38">
        <f>+'[1]Appendix 1'!F52+'[2]Appendix 1'!F52+'[3]Appendix 1'!F52</f>
        <v>460</v>
      </c>
      <c r="F11" s="38">
        <f>+'[1]Appendix 1'!H52+'[2]Appendix 1'!H52+'[3]Appendix 1'!H52</f>
        <v>1198</v>
      </c>
      <c r="G11" s="38">
        <f>+'[1]Appendix 1'!J52+'[2]Appendix 1'!J52+'[3]Appendix 1'!J52</f>
        <v>1029</v>
      </c>
      <c r="H11" s="38">
        <f>+'[1]Appendix 1'!L52+'[2]Appendix 1'!L52+'[3]Appendix 1'!L52</f>
        <v>0</v>
      </c>
      <c r="I11" s="38">
        <f>+'[1]Appendix 1'!N52+'[2]Appendix 1'!N52+'[3]Appendix 1'!N52</f>
        <v>1812</v>
      </c>
      <c r="J11" s="38">
        <f>'[3]Appendix 1'!P52</f>
        <v>6869</v>
      </c>
      <c r="K11" s="29">
        <f t="shared" si="0"/>
        <v>0</v>
      </c>
      <c r="L11" s="29">
        <f t="shared" si="1"/>
        <v>18.661174047373841</v>
      </c>
      <c r="M11" s="29">
        <f t="shared" si="2"/>
        <v>10.597322348094748</v>
      </c>
      <c r="N11" s="35">
        <v>7.3991031390134534</v>
      </c>
    </row>
    <row r="12" spans="2:14" ht="15.45" x14ac:dyDescent="0.4">
      <c r="B12" s="28">
        <v>6</v>
      </c>
      <c r="C12" s="55" t="s">
        <v>68</v>
      </c>
      <c r="D12" s="59">
        <f>'[1]Appendix 1'!D53</f>
        <v>2918</v>
      </c>
      <c r="E12" s="38">
        <f>+'[1]Appendix 1'!F53+'[2]Appendix 1'!F53+'[3]Appendix 1'!F53</f>
        <v>1050</v>
      </c>
      <c r="F12" s="38">
        <f>+'[1]Appendix 1'!H53+'[2]Appendix 1'!H53+'[3]Appendix 1'!H53</f>
        <v>0</v>
      </c>
      <c r="G12" s="38">
        <f>+'[1]Appendix 1'!J53+'[2]Appendix 1'!J53+'[3]Appendix 1'!J53</f>
        <v>860</v>
      </c>
      <c r="H12" s="38">
        <f>+'[1]Appendix 1'!L53+'[2]Appendix 1'!L53+'[3]Appendix 1'!L53</f>
        <v>0</v>
      </c>
      <c r="I12" s="38">
        <f>+'[1]Appendix 1'!N53+'[2]Appendix 1'!N53+'[3]Appendix 1'!N53</f>
        <v>29</v>
      </c>
      <c r="J12" s="38">
        <f>'[3]Appendix 1'!P53</f>
        <v>3079</v>
      </c>
      <c r="K12" s="29">
        <f t="shared" si="0"/>
        <v>0</v>
      </c>
      <c r="L12" s="29">
        <f>IFERROR((I12/SUM($G12:$J12))*100,0)</f>
        <v>0.73084677419354838</v>
      </c>
      <c r="M12" s="29">
        <f t="shared" si="2"/>
        <v>21.673387096774192</v>
      </c>
      <c r="N12" s="35">
        <v>24.677336086732062</v>
      </c>
    </row>
    <row r="13" spans="2:14" ht="15.45" x14ac:dyDescent="0.4">
      <c r="B13" s="28">
        <v>7</v>
      </c>
      <c r="C13" s="55" t="s">
        <v>59</v>
      </c>
      <c r="D13" s="59">
        <f>'[1]Appendix 1'!D54</f>
        <v>6988</v>
      </c>
      <c r="E13" s="38">
        <f>+'[1]Appendix 1'!F54+'[2]Appendix 1'!F54+'[3]Appendix 1'!F54</f>
        <v>1299</v>
      </c>
      <c r="F13" s="38">
        <f>+'[1]Appendix 1'!H54+'[2]Appendix 1'!H54+'[3]Appendix 1'!H54</f>
        <v>1227</v>
      </c>
      <c r="G13" s="38">
        <f>+'[1]Appendix 1'!J54+'[2]Appendix 1'!J54+'[3]Appendix 1'!J54</f>
        <v>1304</v>
      </c>
      <c r="H13" s="38">
        <f>+'[1]Appendix 1'!L54+'[2]Appendix 1'!L54+'[3]Appendix 1'!L54</f>
        <v>0</v>
      </c>
      <c r="I13" s="38">
        <f>+'[1]Appendix 1'!N54+'[2]Appendix 1'!N54+'[3]Appendix 1'!N54</f>
        <v>0</v>
      </c>
      <c r="J13" s="38">
        <f>'[3]Appendix 1'!P54</f>
        <v>6983</v>
      </c>
      <c r="K13" s="29">
        <f t="shared" si="0"/>
        <v>0</v>
      </c>
      <c r="L13" s="29">
        <f t="shared" si="1"/>
        <v>0</v>
      </c>
      <c r="M13" s="29">
        <f t="shared" si="2"/>
        <v>15.735489320622662</v>
      </c>
      <c r="N13" s="35">
        <v>12.606303151575787</v>
      </c>
    </row>
    <row r="14" spans="2:14" ht="15.45" x14ac:dyDescent="0.4">
      <c r="B14" s="28">
        <v>8</v>
      </c>
      <c r="C14" s="56" t="s">
        <v>61</v>
      </c>
      <c r="D14" s="59">
        <f>'[1]Appendix 1'!D55</f>
        <v>320</v>
      </c>
      <c r="E14" s="38">
        <f>+'[1]Appendix 1'!F55+'[2]Appendix 1'!F55+'[3]Appendix 1'!F55</f>
        <v>591</v>
      </c>
      <c r="F14" s="38">
        <f>+'[1]Appendix 1'!H55+'[2]Appendix 1'!H55+'[3]Appendix 1'!H55</f>
        <v>0</v>
      </c>
      <c r="G14" s="38">
        <f>+'[1]Appendix 1'!J55+'[2]Appendix 1'!J55+'[3]Appendix 1'!J55</f>
        <v>56</v>
      </c>
      <c r="H14" s="38">
        <f>+'[1]Appendix 1'!L55+'[2]Appendix 1'!L55+'[3]Appendix 1'!L55</f>
        <v>0</v>
      </c>
      <c r="I14" s="38">
        <f>+'[1]Appendix 1'!N55+'[2]Appendix 1'!N55+'[3]Appendix 1'!N55</f>
        <v>83</v>
      </c>
      <c r="J14" s="38">
        <f>'[3]Appendix 1'!P55</f>
        <v>772</v>
      </c>
      <c r="K14" s="29">
        <f t="shared" si="0"/>
        <v>0</v>
      </c>
      <c r="L14" s="29">
        <f t="shared" si="1"/>
        <v>9.1108671789242592</v>
      </c>
      <c r="M14" s="29">
        <f t="shared" si="2"/>
        <v>6.1470911086717894</v>
      </c>
      <c r="N14" s="35">
        <v>7.3770491803278686</v>
      </c>
    </row>
    <row r="15" spans="2:14" ht="15.45" x14ac:dyDescent="0.4">
      <c r="B15" s="28">
        <v>9</v>
      </c>
      <c r="C15" s="55" t="s">
        <v>62</v>
      </c>
      <c r="D15" s="59">
        <f>'[1]Appendix 1'!D56</f>
        <v>13952</v>
      </c>
      <c r="E15" s="38">
        <f>+'[1]Appendix 1'!F56+'[2]Appendix 1'!F56+'[3]Appendix 1'!F56</f>
        <v>1701</v>
      </c>
      <c r="F15" s="38">
        <f>+'[1]Appendix 1'!H56+'[2]Appendix 1'!H56+'[3]Appendix 1'!H56</f>
        <v>0</v>
      </c>
      <c r="G15" s="38">
        <f>+'[1]Appendix 1'!J56+'[2]Appendix 1'!J56+'[3]Appendix 1'!J56</f>
        <v>1353</v>
      </c>
      <c r="H15" s="38">
        <f>+'[1]Appendix 1'!L56+'[2]Appendix 1'!L56+'[3]Appendix 1'!L56</f>
        <v>0</v>
      </c>
      <c r="I15" s="38">
        <f>+'[1]Appendix 1'!N56+'[2]Appendix 1'!N56+'[3]Appendix 1'!N56</f>
        <v>0</v>
      </c>
      <c r="J15" s="38">
        <f>'[3]Appendix 1'!P56</f>
        <v>14300</v>
      </c>
      <c r="K15" s="29">
        <f t="shared" si="0"/>
        <v>0</v>
      </c>
      <c r="L15" s="29">
        <f t="shared" si="1"/>
        <v>0</v>
      </c>
      <c r="M15" s="29">
        <f t="shared" si="2"/>
        <v>8.6437104708362611</v>
      </c>
      <c r="N15" s="35">
        <v>7.295681063122923</v>
      </c>
    </row>
    <row r="16" spans="2:14" ht="15.45" x14ac:dyDescent="0.4">
      <c r="B16" s="28">
        <v>10</v>
      </c>
      <c r="C16" s="55" t="s">
        <v>67</v>
      </c>
      <c r="D16" s="59">
        <f>'[1]Appendix 1'!D57</f>
        <v>1970</v>
      </c>
      <c r="E16" s="38">
        <f>+'[1]Appendix 1'!F57+'[2]Appendix 1'!F57+'[3]Appendix 1'!F57</f>
        <v>171</v>
      </c>
      <c r="F16" s="38">
        <f>+'[1]Appendix 1'!H57+'[2]Appendix 1'!H57+'[3]Appendix 1'!H57</f>
        <v>265</v>
      </c>
      <c r="G16" s="38">
        <f>+'[1]Appendix 1'!J57+'[2]Appendix 1'!J57+'[3]Appendix 1'!J57</f>
        <v>201</v>
      </c>
      <c r="H16" s="38">
        <f>+'[1]Appendix 1'!L57+'[2]Appendix 1'!L57+'[3]Appendix 1'!L57</f>
        <v>0</v>
      </c>
      <c r="I16" s="38">
        <f>+'[1]Appendix 1'!N57+'[2]Appendix 1'!N57+'[3]Appendix 1'!N57</f>
        <v>4</v>
      </c>
      <c r="J16" s="38">
        <f>'[3]Appendix 1'!P57</f>
        <v>1936</v>
      </c>
      <c r="K16" s="29">
        <f t="shared" si="0"/>
        <v>0</v>
      </c>
      <c r="L16" s="29">
        <f t="shared" si="1"/>
        <v>0.18682858477347034</v>
      </c>
      <c r="M16" s="29">
        <f t="shared" si="2"/>
        <v>9.3881363848668862</v>
      </c>
      <c r="N16" s="35">
        <v>8.7117701575532909</v>
      </c>
    </row>
    <row r="17" spans="2:14" ht="15.45" x14ac:dyDescent="0.4">
      <c r="B17" s="28">
        <v>11</v>
      </c>
      <c r="C17" s="55" t="s">
        <v>15</v>
      </c>
      <c r="D17" s="59">
        <f>'[1]Appendix 1'!D58</f>
        <v>2313</v>
      </c>
      <c r="E17" s="38">
        <f>+'[1]Appendix 1'!F58+'[2]Appendix 1'!F58+'[3]Appendix 1'!F58</f>
        <v>917</v>
      </c>
      <c r="F17" s="38">
        <f>+'[1]Appendix 1'!H58+'[2]Appendix 1'!H58+'[3]Appendix 1'!H58</f>
        <v>0</v>
      </c>
      <c r="G17" s="38">
        <f>+'[1]Appendix 1'!J58+'[2]Appendix 1'!J58+'[3]Appendix 1'!J58</f>
        <v>193</v>
      </c>
      <c r="H17" s="38">
        <f>+'[1]Appendix 1'!L58+'[2]Appendix 1'!L58+'[3]Appendix 1'!L58</f>
        <v>0</v>
      </c>
      <c r="I17" s="38">
        <f>+'[1]Appendix 1'!N58+'[2]Appendix 1'!N58+'[3]Appendix 1'!N58</f>
        <v>754</v>
      </c>
      <c r="J17" s="38">
        <f>'[3]Appendix 1'!P58</f>
        <v>2283</v>
      </c>
      <c r="K17" s="29">
        <f t="shared" si="0"/>
        <v>0</v>
      </c>
      <c r="L17" s="29">
        <f t="shared" si="1"/>
        <v>23.343653250773993</v>
      </c>
      <c r="M17" s="29">
        <f t="shared" si="2"/>
        <v>5.9752321981424146</v>
      </c>
      <c r="N17" s="35">
        <v>6.0103963612735543</v>
      </c>
    </row>
    <row r="18" spans="2:14" ht="15.45" x14ac:dyDescent="0.4">
      <c r="B18" s="28">
        <v>12</v>
      </c>
      <c r="C18" s="55" t="s">
        <v>71</v>
      </c>
      <c r="D18" s="59">
        <f>'[1]Appendix 1'!D59</f>
        <v>8150</v>
      </c>
      <c r="E18" s="38">
        <f>+'[1]Appendix 1'!F59+'[2]Appendix 1'!F59+'[3]Appendix 1'!F59</f>
        <v>457</v>
      </c>
      <c r="F18" s="38">
        <f>+'[1]Appendix 1'!H59+'[2]Appendix 1'!H59+'[3]Appendix 1'!H59</f>
        <v>228</v>
      </c>
      <c r="G18" s="38">
        <f>+'[1]Appendix 1'!J59+'[2]Appendix 1'!J59+'[3]Appendix 1'!J59</f>
        <v>952</v>
      </c>
      <c r="H18" s="38">
        <f>+'[1]Appendix 1'!L59+'[2]Appendix 1'!L59+'[3]Appendix 1'!L59</f>
        <v>0</v>
      </c>
      <c r="I18" s="38">
        <f>+'[1]Appendix 1'!N59+'[2]Appendix 1'!N59+'[3]Appendix 1'!N59</f>
        <v>0</v>
      </c>
      <c r="J18" s="38">
        <f>'[3]Appendix 1'!P59</f>
        <v>7655</v>
      </c>
      <c r="K18" s="29">
        <f t="shared" si="0"/>
        <v>0</v>
      </c>
      <c r="L18" s="29">
        <f t="shared" si="1"/>
        <v>0</v>
      </c>
      <c r="M18" s="29">
        <f t="shared" si="2"/>
        <v>11.060764494016498</v>
      </c>
      <c r="N18" s="35">
        <v>3.8461538461538463</v>
      </c>
    </row>
    <row r="19" spans="2:14" ht="15.45" x14ac:dyDescent="0.4">
      <c r="B19" s="28">
        <v>13</v>
      </c>
      <c r="C19" s="55" t="s">
        <v>47</v>
      </c>
      <c r="D19" s="59">
        <f>'[1]Appendix 1'!D60</f>
        <v>8248</v>
      </c>
      <c r="E19" s="38">
        <f>+'[1]Appendix 1'!F60+'[2]Appendix 1'!F60+'[3]Appendix 1'!F60</f>
        <v>1006</v>
      </c>
      <c r="F19" s="38">
        <f>+'[1]Appendix 1'!H60+'[2]Appendix 1'!H60+'[3]Appendix 1'!H60</f>
        <v>852</v>
      </c>
      <c r="G19" s="38">
        <f>+'[1]Appendix 1'!J60+'[2]Appendix 1'!J60+'[3]Appendix 1'!J60</f>
        <v>515</v>
      </c>
      <c r="H19" s="38">
        <f>+'[1]Appendix 1'!L60+'[2]Appendix 1'!L60+'[3]Appendix 1'!L60</f>
        <v>0</v>
      </c>
      <c r="I19" s="38">
        <f>+'[1]Appendix 1'!N60+'[2]Appendix 1'!N60+'[3]Appendix 1'!N60</f>
        <v>0</v>
      </c>
      <c r="J19" s="38">
        <f>'[3]Appendix 1'!P60</f>
        <v>8739</v>
      </c>
      <c r="K19" s="29">
        <f t="shared" si="0"/>
        <v>0</v>
      </c>
      <c r="L19" s="29">
        <f t="shared" si="1"/>
        <v>0</v>
      </c>
      <c r="M19" s="29">
        <f t="shared" si="2"/>
        <v>5.5651610114545056</v>
      </c>
      <c r="N19" s="35">
        <v>5.4345333639073612</v>
      </c>
    </row>
    <row r="20" spans="2:14" ht="15.45" x14ac:dyDescent="0.4">
      <c r="B20" s="28">
        <v>14</v>
      </c>
      <c r="C20" s="55" t="s">
        <v>55</v>
      </c>
      <c r="D20" s="59">
        <f>'[1]Appendix 1'!D61</f>
        <v>5291</v>
      </c>
      <c r="E20" s="38">
        <f>+'[1]Appendix 1'!F61+'[2]Appendix 1'!F61+'[3]Appendix 1'!F61</f>
        <v>465</v>
      </c>
      <c r="F20" s="38">
        <f>+'[1]Appendix 1'!H61+'[2]Appendix 1'!H61+'[3]Appendix 1'!H61</f>
        <v>1410</v>
      </c>
      <c r="G20" s="38">
        <f>+'[1]Appendix 1'!J61+'[2]Appendix 1'!J61+'[3]Appendix 1'!J61</f>
        <v>326</v>
      </c>
      <c r="H20" s="38">
        <f>+'[1]Appendix 1'!L61+'[2]Appendix 1'!L61+'[3]Appendix 1'!L61</f>
        <v>4</v>
      </c>
      <c r="I20" s="38">
        <f>+'[1]Appendix 1'!N61+'[2]Appendix 1'!N61+'[3]Appendix 1'!N61</f>
        <v>66</v>
      </c>
      <c r="J20" s="38">
        <f>'[3]Appendix 1'!P61</f>
        <v>5360</v>
      </c>
      <c r="K20" s="29">
        <f t="shared" si="0"/>
        <v>6.9492703266157058E-2</v>
      </c>
      <c r="L20" s="29">
        <f t="shared" si="1"/>
        <v>1.1466296038915913</v>
      </c>
      <c r="M20" s="29">
        <f t="shared" si="2"/>
        <v>5.6636553161918002</v>
      </c>
      <c r="N20" s="35">
        <v>4.6145778710015728</v>
      </c>
    </row>
    <row r="21" spans="2:14" ht="15.45" x14ac:dyDescent="0.4">
      <c r="B21" s="28">
        <v>15</v>
      </c>
      <c r="C21" s="55" t="s">
        <v>70</v>
      </c>
      <c r="D21" s="59">
        <f>'[1]Appendix 1'!D62</f>
        <v>376</v>
      </c>
      <c r="E21" s="38">
        <f>+'[1]Appendix 1'!F62+'[2]Appendix 1'!F62+'[3]Appendix 1'!F62</f>
        <v>331</v>
      </c>
      <c r="F21" s="38">
        <f>+'[1]Appendix 1'!H62+'[2]Appendix 1'!H62+'[3]Appendix 1'!H62</f>
        <v>9152</v>
      </c>
      <c r="G21" s="38">
        <f>+'[1]Appendix 1'!J62+'[2]Appendix 1'!J62+'[3]Appendix 1'!J62</f>
        <v>222</v>
      </c>
      <c r="H21" s="38">
        <f>+'[1]Appendix 1'!L62+'[2]Appendix 1'!L62+'[3]Appendix 1'!L62</f>
        <v>0</v>
      </c>
      <c r="I21" s="38">
        <f>+'[1]Appendix 1'!N62+'[2]Appendix 1'!N62+'[3]Appendix 1'!N62</f>
        <v>35</v>
      </c>
      <c r="J21" s="38">
        <f>'[3]Appendix 1'!P62</f>
        <v>450</v>
      </c>
      <c r="K21" s="29">
        <f t="shared" si="0"/>
        <v>0</v>
      </c>
      <c r="L21" s="29">
        <f t="shared" si="1"/>
        <v>4.9504950495049505</v>
      </c>
      <c r="M21" s="29">
        <f t="shared" si="2"/>
        <v>31.400282885431402</v>
      </c>
      <c r="N21" s="35">
        <v>39.562624254473164</v>
      </c>
    </row>
    <row r="22" spans="2:14" ht="15.45" x14ac:dyDescent="0.4">
      <c r="B22" s="28">
        <v>16</v>
      </c>
      <c r="C22" s="55" t="s">
        <v>49</v>
      </c>
      <c r="D22" s="59">
        <f>'[1]Appendix 1'!D63</f>
        <v>803</v>
      </c>
      <c r="E22" s="38">
        <f>+'[1]Appendix 1'!F63+'[2]Appendix 1'!F63+'[3]Appendix 1'!F63</f>
        <v>381</v>
      </c>
      <c r="F22" s="38">
        <f>+'[1]Appendix 1'!H63+'[2]Appendix 1'!H63+'[3]Appendix 1'!H63</f>
        <v>466</v>
      </c>
      <c r="G22" s="38">
        <f>+'[1]Appendix 1'!J63+'[2]Appendix 1'!J63+'[3]Appendix 1'!J63</f>
        <v>195</v>
      </c>
      <c r="H22" s="38">
        <f>+'[1]Appendix 1'!L63+'[2]Appendix 1'!L63+'[3]Appendix 1'!L63</f>
        <v>0</v>
      </c>
      <c r="I22" s="38">
        <f>+'[1]Appendix 1'!N63+'[2]Appendix 1'!N63+'[3]Appendix 1'!N63</f>
        <v>26</v>
      </c>
      <c r="J22" s="38">
        <f>'[3]Appendix 1'!P63</f>
        <v>963</v>
      </c>
      <c r="K22" s="29">
        <f t="shared" si="0"/>
        <v>0</v>
      </c>
      <c r="L22" s="29">
        <f t="shared" si="1"/>
        <v>2.1959459459459461</v>
      </c>
      <c r="M22" s="29">
        <f t="shared" si="2"/>
        <v>16.469594594594593</v>
      </c>
      <c r="N22" s="35">
        <v>9.1628959276018094</v>
      </c>
    </row>
    <row r="23" spans="2:14" ht="15.45" x14ac:dyDescent="0.4">
      <c r="B23" s="28">
        <v>17</v>
      </c>
      <c r="C23" s="55" t="s">
        <v>56</v>
      </c>
      <c r="D23" s="59">
        <f>'[1]Appendix 1'!D64</f>
        <v>4787</v>
      </c>
      <c r="E23" s="38">
        <f>+'[1]Appendix 1'!F64+'[2]Appendix 1'!F64+'[3]Appendix 1'!F64</f>
        <v>380</v>
      </c>
      <c r="F23" s="38">
        <f>+'[1]Appendix 1'!H64+'[2]Appendix 1'!H64+'[3]Appendix 1'!H64</f>
        <v>628</v>
      </c>
      <c r="G23" s="38">
        <f>+'[1]Appendix 1'!J64+'[2]Appendix 1'!J64+'[3]Appendix 1'!J64</f>
        <v>544</v>
      </c>
      <c r="H23" s="38">
        <f>+'[1]Appendix 1'!L64+'[2]Appendix 1'!L64+'[3]Appendix 1'!L64</f>
        <v>0</v>
      </c>
      <c r="I23" s="38">
        <f>+'[1]Appendix 1'!N64+'[2]Appendix 1'!N64+'[3]Appendix 1'!N64</f>
        <v>0</v>
      </c>
      <c r="J23" s="38">
        <f>'[3]Appendix 1'!P64</f>
        <v>4623</v>
      </c>
      <c r="K23" s="29">
        <f t="shared" si="0"/>
        <v>0</v>
      </c>
      <c r="L23" s="29">
        <f t="shared" si="1"/>
        <v>0</v>
      </c>
      <c r="M23" s="29">
        <f t="shared" si="2"/>
        <v>10.528353009483258</v>
      </c>
      <c r="N23" s="35">
        <v>5.9713219406796307</v>
      </c>
    </row>
    <row r="24" spans="2:14" ht="15.45" x14ac:dyDescent="0.4">
      <c r="B24" s="28">
        <v>18</v>
      </c>
      <c r="C24" s="55" t="s">
        <v>58</v>
      </c>
      <c r="D24" s="59">
        <f>'[1]Appendix 1'!D65</f>
        <v>1895</v>
      </c>
      <c r="E24" s="38">
        <f>+'[1]Appendix 1'!F65+'[2]Appendix 1'!F65+'[3]Appendix 1'!F65</f>
        <v>609</v>
      </c>
      <c r="F24" s="38">
        <f>+'[1]Appendix 1'!H65+'[2]Appendix 1'!H65+'[3]Appendix 1'!H65</f>
        <v>194</v>
      </c>
      <c r="G24" s="38">
        <f>+'[1]Appendix 1'!J65+'[2]Appendix 1'!J65+'[3]Appendix 1'!J65</f>
        <v>192</v>
      </c>
      <c r="H24" s="38">
        <f>+'[1]Appendix 1'!L65+'[2]Appendix 1'!L65+'[3]Appendix 1'!L65</f>
        <v>0</v>
      </c>
      <c r="I24" s="38">
        <f>+'[1]Appendix 1'!N65+'[2]Appendix 1'!N65+'[3]Appendix 1'!N65</f>
        <v>31</v>
      </c>
      <c r="J24" s="38">
        <f>'[3]Appendix 1'!P65</f>
        <v>2281</v>
      </c>
      <c r="K24" s="29">
        <f t="shared" si="0"/>
        <v>0</v>
      </c>
      <c r="L24" s="29">
        <f t="shared" si="1"/>
        <v>1.2380191693290734</v>
      </c>
      <c r="M24" s="29">
        <f t="shared" si="2"/>
        <v>7.6677316293929714</v>
      </c>
      <c r="N24" s="35">
        <v>8.5827464788732399</v>
      </c>
    </row>
    <row r="25" spans="2:14" ht="15.45" x14ac:dyDescent="0.4">
      <c r="B25" s="28">
        <v>19</v>
      </c>
      <c r="C25" s="56" t="s">
        <v>16</v>
      </c>
      <c r="D25" s="59">
        <f>'[1]Appendix 1'!D66</f>
        <v>6571</v>
      </c>
      <c r="E25" s="38">
        <f>+'[1]Appendix 1'!F66+'[2]Appendix 1'!F66+'[3]Appendix 1'!F66</f>
        <v>706</v>
      </c>
      <c r="F25" s="38">
        <f>+'[1]Appendix 1'!H66+'[2]Appendix 1'!H66+'[3]Appendix 1'!H66</f>
        <v>0</v>
      </c>
      <c r="G25" s="38">
        <f>+'[1]Appendix 1'!J66+'[2]Appendix 1'!J66+'[3]Appendix 1'!J66</f>
        <v>649</v>
      </c>
      <c r="H25" s="38">
        <f>+'[1]Appendix 1'!L66+'[2]Appendix 1'!L66+'[3]Appendix 1'!L66</f>
        <v>0</v>
      </c>
      <c r="I25" s="38">
        <f>+'[1]Appendix 1'!N66+'[2]Appendix 1'!N66+'[3]Appendix 1'!N66</f>
        <v>0</v>
      </c>
      <c r="J25" s="38">
        <f>'[3]Appendix 1'!P66</f>
        <v>6628</v>
      </c>
      <c r="K25" s="29">
        <f t="shared" si="0"/>
        <v>0</v>
      </c>
      <c r="L25" s="29">
        <f t="shared" si="1"/>
        <v>0</v>
      </c>
      <c r="M25" s="29">
        <f t="shared" si="2"/>
        <v>8.9185103751545967</v>
      </c>
      <c r="N25" s="35">
        <v>6.8339713597050906</v>
      </c>
    </row>
    <row r="26" spans="2:14" ht="15.45" x14ac:dyDescent="0.4">
      <c r="B26" s="28">
        <v>20</v>
      </c>
      <c r="C26" s="55" t="s">
        <v>69</v>
      </c>
      <c r="D26" s="59">
        <f>'[1]Appendix 1'!D67</f>
        <v>1370</v>
      </c>
      <c r="E26" s="38">
        <f>+'[1]Appendix 1'!F67+'[2]Appendix 1'!F67+'[3]Appendix 1'!F67</f>
        <v>272</v>
      </c>
      <c r="F26" s="38">
        <f>+'[1]Appendix 1'!H67+'[2]Appendix 1'!H67+'[3]Appendix 1'!H67</f>
        <v>243</v>
      </c>
      <c r="G26" s="38">
        <f>+'[1]Appendix 1'!J67+'[2]Appendix 1'!J67+'[3]Appendix 1'!J67</f>
        <v>100</v>
      </c>
      <c r="H26" s="38">
        <f>+'[1]Appendix 1'!L67+'[2]Appendix 1'!L67+'[3]Appendix 1'!L67</f>
        <v>0</v>
      </c>
      <c r="I26" s="38">
        <f>+'[1]Appendix 1'!N67+'[2]Appendix 1'!N67+'[3]Appendix 1'!N67</f>
        <v>9</v>
      </c>
      <c r="J26" s="38">
        <f>'[3]Appendix 1'!P67</f>
        <v>1533</v>
      </c>
      <c r="K26" s="29">
        <f t="shared" si="0"/>
        <v>0</v>
      </c>
      <c r="L26" s="29">
        <f t="shared" si="1"/>
        <v>0.54811205846528621</v>
      </c>
      <c r="M26" s="29">
        <f t="shared" si="2"/>
        <v>6.0901339829476253</v>
      </c>
      <c r="N26" s="35">
        <v>5.2848318462594372</v>
      </c>
    </row>
    <row r="27" spans="2:14" ht="15.45" x14ac:dyDescent="0.4">
      <c r="B27" s="28">
        <v>21</v>
      </c>
      <c r="C27" s="55" t="s">
        <v>46</v>
      </c>
      <c r="D27" s="59">
        <f>'[1]Appendix 1'!D68</f>
        <v>271</v>
      </c>
      <c r="E27" s="38">
        <f>+'[1]Appendix 1'!F68+'[2]Appendix 1'!F68+'[3]Appendix 1'!F68</f>
        <v>513</v>
      </c>
      <c r="F27" s="38">
        <f>+'[1]Appendix 1'!H68+'[2]Appendix 1'!H68+'[3]Appendix 1'!H68</f>
        <v>25</v>
      </c>
      <c r="G27" s="38">
        <f>+'[1]Appendix 1'!J68+'[2]Appendix 1'!J68+'[3]Appendix 1'!J68</f>
        <v>490</v>
      </c>
      <c r="H27" s="38">
        <f>+'[1]Appendix 1'!L68+'[2]Appendix 1'!L68+'[3]Appendix 1'!L68</f>
        <v>1</v>
      </c>
      <c r="I27" s="38">
        <f>+'[1]Appendix 1'!N68+'[2]Appendix 1'!N68+'[3]Appendix 1'!N68</f>
        <v>0</v>
      </c>
      <c r="J27" s="38">
        <f>'[3]Appendix 1'!P68</f>
        <v>293</v>
      </c>
      <c r="K27" s="29">
        <f t="shared" si="0"/>
        <v>0.12755102040816327</v>
      </c>
      <c r="L27" s="29">
        <f t="shared" si="1"/>
        <v>0</v>
      </c>
      <c r="M27" s="29">
        <f t="shared" si="2"/>
        <v>62.5</v>
      </c>
      <c r="N27" s="35">
        <v>69.274376417233569</v>
      </c>
    </row>
    <row r="28" spans="2:14" ht="15.45" x14ac:dyDescent="0.4">
      <c r="B28" s="28">
        <v>22</v>
      </c>
      <c r="C28" s="55" t="s">
        <v>50</v>
      </c>
      <c r="D28" s="59">
        <f>'[1]Appendix 1'!D69</f>
        <v>2391</v>
      </c>
      <c r="E28" s="38">
        <f>+'[1]Appendix 1'!F69+'[2]Appendix 1'!F69+'[3]Appendix 1'!F69</f>
        <v>769</v>
      </c>
      <c r="F28" s="38">
        <f>+'[1]Appendix 1'!H69+'[2]Appendix 1'!H69+'[3]Appendix 1'!H69</f>
        <v>0</v>
      </c>
      <c r="G28" s="38">
        <f>+'[1]Appendix 1'!J69+'[2]Appendix 1'!J69+'[3]Appendix 1'!J69</f>
        <v>773</v>
      </c>
      <c r="H28" s="38">
        <f>+'[1]Appendix 1'!L69+'[2]Appendix 1'!L69+'[3]Appendix 1'!L69</f>
        <v>0</v>
      </c>
      <c r="I28" s="38">
        <f>+'[1]Appendix 1'!N69+'[2]Appendix 1'!N69+'[3]Appendix 1'!N69</f>
        <v>0</v>
      </c>
      <c r="J28" s="38">
        <f>'[3]Appendix 1'!P69</f>
        <v>2387</v>
      </c>
      <c r="K28" s="29">
        <f t="shared" si="0"/>
        <v>0</v>
      </c>
      <c r="L28" s="29">
        <f t="shared" si="1"/>
        <v>0</v>
      </c>
      <c r="M28" s="29">
        <f t="shared" si="2"/>
        <v>24.462025316455698</v>
      </c>
      <c r="N28" s="35">
        <v>18.088386433710173</v>
      </c>
    </row>
    <row r="29" spans="2:14" ht="15.45" x14ac:dyDescent="0.4">
      <c r="B29" s="28">
        <v>23</v>
      </c>
      <c r="C29" s="56" t="s">
        <v>80</v>
      </c>
      <c r="D29" s="59">
        <f>'[1]Appendix 1'!D70</f>
        <v>5559</v>
      </c>
      <c r="E29" s="38">
        <f>+'[1]Appendix 1'!F70+'[2]Appendix 1'!F70+'[3]Appendix 1'!F70</f>
        <v>352</v>
      </c>
      <c r="F29" s="38">
        <f>+'[1]Appendix 1'!H70+'[2]Appendix 1'!H70+'[3]Appendix 1'!H70</f>
        <v>0</v>
      </c>
      <c r="G29" s="38">
        <f>+'[1]Appendix 1'!J70+'[2]Appendix 1'!J70+'[3]Appendix 1'!J70</f>
        <v>170</v>
      </c>
      <c r="H29" s="38">
        <f>+'[1]Appendix 1'!L70+'[2]Appendix 1'!L70+'[3]Appendix 1'!L70</f>
        <v>0</v>
      </c>
      <c r="I29" s="38">
        <f>+'[1]Appendix 1'!N70+'[2]Appendix 1'!N70+'[3]Appendix 1'!N70</f>
        <v>96</v>
      </c>
      <c r="J29" s="38">
        <f>'[3]Appendix 1'!P70</f>
        <v>5645</v>
      </c>
      <c r="K29" s="29">
        <f t="shared" si="0"/>
        <v>0</v>
      </c>
      <c r="L29" s="29">
        <f t="shared" si="1"/>
        <v>1.6240906783962104</v>
      </c>
      <c r="M29" s="29">
        <f t="shared" si="2"/>
        <v>2.875993909659956</v>
      </c>
      <c r="N29" s="35">
        <v>2.3512242581482079</v>
      </c>
    </row>
    <row r="30" spans="2:14" ht="15.45" x14ac:dyDescent="0.4">
      <c r="B30" s="28">
        <v>24</v>
      </c>
      <c r="C30" s="55" t="s">
        <v>79</v>
      </c>
      <c r="D30" s="59">
        <f>'[1]Appendix 1'!D71</f>
        <v>683</v>
      </c>
      <c r="E30" s="38">
        <f>+'[1]Appendix 1'!F71+'[2]Appendix 1'!F71+'[3]Appendix 1'!F71</f>
        <v>77</v>
      </c>
      <c r="F30" s="38">
        <f>+'[1]Appendix 1'!H71+'[2]Appendix 1'!H71+'[3]Appendix 1'!H71</f>
        <v>0</v>
      </c>
      <c r="G30" s="38">
        <f>+'[1]Appendix 1'!J71+'[2]Appendix 1'!J71+'[3]Appendix 1'!J71</f>
        <v>35</v>
      </c>
      <c r="H30" s="38">
        <f>+'[1]Appendix 1'!L71+'[2]Appendix 1'!L71+'[3]Appendix 1'!L71</f>
        <v>0</v>
      </c>
      <c r="I30" s="38">
        <f>+'[1]Appendix 1'!N71+'[2]Appendix 1'!N71+'[3]Appendix 1'!N71</f>
        <v>68</v>
      </c>
      <c r="J30" s="38">
        <f>'[3]Appendix 1'!P71</f>
        <v>657</v>
      </c>
      <c r="K30" s="29">
        <f t="shared" si="0"/>
        <v>0</v>
      </c>
      <c r="L30" s="29">
        <f t="shared" si="1"/>
        <v>8.9473684210526319</v>
      </c>
      <c r="M30" s="29">
        <f t="shared" si="2"/>
        <v>4.6052631578947363</v>
      </c>
      <c r="N30" s="35">
        <v>10</v>
      </c>
    </row>
    <row r="31" spans="2:14" ht="15.45" x14ac:dyDescent="0.4">
      <c r="B31" s="28">
        <v>25</v>
      </c>
      <c r="C31" s="55" t="s">
        <v>60</v>
      </c>
      <c r="D31" s="59">
        <f>'[1]Appendix 1'!D72</f>
        <v>2675</v>
      </c>
      <c r="E31" s="38">
        <f>+'[1]Appendix 1'!F72+'[2]Appendix 1'!F72+'[3]Appendix 1'!F72</f>
        <v>272</v>
      </c>
      <c r="F31" s="38">
        <f>+'[1]Appendix 1'!H72+'[2]Appendix 1'!H72+'[3]Appendix 1'!H72</f>
        <v>15</v>
      </c>
      <c r="G31" s="38">
        <f>+'[1]Appendix 1'!J72+'[2]Appendix 1'!J72+'[3]Appendix 1'!J72</f>
        <v>235</v>
      </c>
      <c r="H31" s="38">
        <f>+'[1]Appendix 1'!L72+'[2]Appendix 1'!L72+'[3]Appendix 1'!L72</f>
        <v>0</v>
      </c>
      <c r="I31" s="38">
        <f>+'[1]Appendix 1'!N72+'[2]Appendix 1'!N72+'[3]Appendix 1'!N72</f>
        <v>413</v>
      </c>
      <c r="J31" s="38">
        <f>'[3]Appendix 1'!P72</f>
        <v>2299</v>
      </c>
      <c r="K31" s="29">
        <f t="shared" si="0"/>
        <v>0</v>
      </c>
      <c r="L31" s="29">
        <f t="shared" si="1"/>
        <v>14.014251781472684</v>
      </c>
      <c r="M31" s="29">
        <f t="shared" si="2"/>
        <v>7.9742110620970479</v>
      </c>
      <c r="N31" s="35">
        <v>5.0547896783315656</v>
      </c>
    </row>
    <row r="32" spans="2:14" ht="15.45" x14ac:dyDescent="0.4">
      <c r="B32" s="28">
        <v>26</v>
      </c>
      <c r="C32" s="55" t="s">
        <v>66</v>
      </c>
      <c r="D32" s="59">
        <f>'[1]Appendix 1'!D73</f>
        <v>2039</v>
      </c>
      <c r="E32" s="38">
        <f>+'[1]Appendix 1'!F73+'[2]Appendix 1'!F73+'[3]Appendix 1'!F73</f>
        <v>116</v>
      </c>
      <c r="F32" s="38">
        <f>+'[1]Appendix 1'!H73+'[2]Appendix 1'!H73+'[3]Appendix 1'!H73</f>
        <v>366</v>
      </c>
      <c r="G32" s="38">
        <f>+'[1]Appendix 1'!J73+'[2]Appendix 1'!J73+'[3]Appendix 1'!J73</f>
        <v>70</v>
      </c>
      <c r="H32" s="38">
        <f>+'[1]Appendix 1'!L73+'[2]Appendix 1'!L73+'[3]Appendix 1'!L73</f>
        <v>0</v>
      </c>
      <c r="I32" s="38">
        <f>+'[1]Appendix 1'!N73+'[2]Appendix 1'!N73+'[3]Appendix 1'!N73</f>
        <v>36</v>
      </c>
      <c r="J32" s="38">
        <f>'[3]Appendix 1'!P73</f>
        <v>2049</v>
      </c>
      <c r="K32" s="29">
        <f t="shared" si="0"/>
        <v>0</v>
      </c>
      <c r="L32" s="29">
        <f t="shared" si="1"/>
        <v>1.6705336426914155</v>
      </c>
      <c r="M32" s="29">
        <f t="shared" si="2"/>
        <v>3.2482598607888629</v>
      </c>
      <c r="N32" s="35">
        <v>8.793636765355723</v>
      </c>
    </row>
    <row r="33" spans="1:14" ht="15.45" x14ac:dyDescent="0.4">
      <c r="B33" s="28">
        <v>27</v>
      </c>
      <c r="C33" s="55" t="s">
        <v>74</v>
      </c>
      <c r="D33" s="59">
        <f>'[1]Appendix 1'!D74</f>
        <v>81</v>
      </c>
      <c r="E33" s="38">
        <f>+'[1]Appendix 1'!F74+'[2]Appendix 1'!F74+'[3]Appendix 1'!F74</f>
        <v>25</v>
      </c>
      <c r="F33" s="38">
        <f>+'[1]Appendix 1'!H74+'[2]Appendix 1'!H74+'[3]Appendix 1'!H74</f>
        <v>21</v>
      </c>
      <c r="G33" s="38">
        <f>+'[1]Appendix 1'!J74+'[2]Appendix 1'!J74+'[3]Appendix 1'!J74</f>
        <v>6</v>
      </c>
      <c r="H33" s="38">
        <f>+'[1]Appendix 1'!L74+'[2]Appendix 1'!L74+'[3]Appendix 1'!L74</f>
        <v>0</v>
      </c>
      <c r="I33" s="38">
        <f>+'[1]Appendix 1'!N74+'[2]Appendix 1'!N74+'[3]Appendix 1'!N74</f>
        <v>0</v>
      </c>
      <c r="J33" s="38">
        <f>'[3]Appendix 1'!P74</f>
        <v>111</v>
      </c>
      <c r="K33" s="29">
        <f t="shared" si="0"/>
        <v>0</v>
      </c>
      <c r="L33" s="29">
        <f t="shared" si="1"/>
        <v>0</v>
      </c>
      <c r="M33" s="29">
        <f t="shared" si="2"/>
        <v>5.1282051282051277</v>
      </c>
      <c r="N33" s="35">
        <v>14.814814814814813</v>
      </c>
    </row>
    <row r="34" spans="1:14" ht="15.45" x14ac:dyDescent="0.4">
      <c r="B34" s="28">
        <v>28</v>
      </c>
      <c r="C34" s="56" t="s">
        <v>48</v>
      </c>
      <c r="D34" s="59">
        <f>'[1]Appendix 1'!D75</f>
        <v>224</v>
      </c>
      <c r="E34" s="38">
        <f>+'[1]Appendix 1'!F75+'[2]Appendix 1'!F75+'[3]Appendix 1'!F75</f>
        <v>33</v>
      </c>
      <c r="F34" s="38">
        <f>+'[1]Appendix 1'!H75+'[2]Appendix 1'!H75+'[3]Appendix 1'!H75</f>
        <v>12</v>
      </c>
      <c r="G34" s="38">
        <f>+'[1]Appendix 1'!J75+'[2]Appendix 1'!J75+'[3]Appendix 1'!J75</f>
        <v>103</v>
      </c>
      <c r="H34" s="38">
        <f>+'[1]Appendix 1'!L75+'[2]Appendix 1'!L75+'[3]Appendix 1'!L75</f>
        <v>0</v>
      </c>
      <c r="I34" s="38">
        <f>+'[1]Appendix 1'!N75+'[2]Appendix 1'!N75+'[3]Appendix 1'!N75</f>
        <v>0</v>
      </c>
      <c r="J34" s="38">
        <f>'[3]Appendix 1'!P75</f>
        <v>162</v>
      </c>
      <c r="K34" s="29">
        <f t="shared" si="0"/>
        <v>0</v>
      </c>
      <c r="L34" s="29">
        <f t="shared" si="1"/>
        <v>0</v>
      </c>
      <c r="M34" s="29">
        <f t="shared" si="2"/>
        <v>38.867924528301891</v>
      </c>
      <c r="N34" s="35">
        <v>9.3117408906882595</v>
      </c>
    </row>
    <row r="35" spans="1:14" ht="15.45" x14ac:dyDescent="0.4">
      <c r="B35" s="28">
        <v>29</v>
      </c>
      <c r="C35" s="55" t="s">
        <v>65</v>
      </c>
      <c r="D35" s="59">
        <f>'[1]Appendix 1'!D76</f>
        <v>445</v>
      </c>
      <c r="E35" s="38">
        <f>+'[1]Appendix 1'!F76+'[2]Appendix 1'!F76+'[3]Appendix 1'!F76</f>
        <v>144</v>
      </c>
      <c r="F35" s="38">
        <f>+'[1]Appendix 1'!H76+'[2]Appendix 1'!H76+'[3]Appendix 1'!H76</f>
        <v>0</v>
      </c>
      <c r="G35" s="38">
        <f>+'[1]Appendix 1'!J76+'[2]Appendix 1'!J76+'[3]Appendix 1'!J76</f>
        <v>34</v>
      </c>
      <c r="H35" s="38">
        <f>+'[1]Appendix 1'!L76+'[2]Appendix 1'!L76+'[3]Appendix 1'!L76</f>
        <v>0</v>
      </c>
      <c r="I35" s="38">
        <f>+'[1]Appendix 1'!N76+'[2]Appendix 1'!N76+'[3]Appendix 1'!N76</f>
        <v>0</v>
      </c>
      <c r="J35" s="38">
        <f>'[3]Appendix 1'!P76</f>
        <v>593</v>
      </c>
      <c r="K35" s="29">
        <f t="shared" si="0"/>
        <v>0</v>
      </c>
      <c r="L35" s="29">
        <f t="shared" si="1"/>
        <v>0</v>
      </c>
      <c r="M35" s="29">
        <f t="shared" si="2"/>
        <v>5.4226475279106863</v>
      </c>
      <c r="N35" s="35">
        <v>4.8728813559322033</v>
      </c>
    </row>
    <row r="36" spans="1:14" ht="15.45" x14ac:dyDescent="0.4">
      <c r="B36" s="28">
        <v>30</v>
      </c>
      <c r="C36" s="55" t="s">
        <v>64</v>
      </c>
      <c r="D36" s="59">
        <f>'[1]Appendix 1'!D77</f>
        <v>984</v>
      </c>
      <c r="E36" s="38">
        <f>+'[1]Appendix 1'!F77+'[2]Appendix 1'!F77+'[3]Appendix 1'!F77</f>
        <v>168</v>
      </c>
      <c r="F36" s="38">
        <f>+'[1]Appendix 1'!H77+'[2]Appendix 1'!H77+'[3]Appendix 1'!H77</f>
        <v>155</v>
      </c>
      <c r="G36" s="38">
        <f>+'[1]Appendix 1'!J77+'[2]Appendix 1'!J77+'[3]Appendix 1'!J77</f>
        <v>404</v>
      </c>
      <c r="H36" s="38">
        <f>+'[1]Appendix 1'!L77+'[2]Appendix 1'!L77+'[3]Appendix 1'!L77</f>
        <v>0</v>
      </c>
      <c r="I36" s="38">
        <f>+'[1]Appendix 1'!N77+'[2]Appendix 1'!N77+'[3]Appendix 1'!N77</f>
        <v>110</v>
      </c>
      <c r="J36" s="38">
        <f>'[3]Appendix 1'!P77</f>
        <v>638</v>
      </c>
      <c r="K36" s="29">
        <f t="shared" si="0"/>
        <v>0</v>
      </c>
      <c r="L36" s="29">
        <f t="shared" si="1"/>
        <v>9.5486111111111107</v>
      </c>
      <c r="M36" s="29">
        <f t="shared" si="2"/>
        <v>35.069444444444443</v>
      </c>
      <c r="N36" s="35">
        <v>11.56957928802589</v>
      </c>
    </row>
    <row r="37" spans="1:14" ht="15.45" x14ac:dyDescent="0.4">
      <c r="B37" s="28">
        <v>31</v>
      </c>
      <c r="C37" s="55" t="s">
        <v>17</v>
      </c>
      <c r="D37" s="59">
        <f>'[1]Appendix 1'!D78</f>
        <v>358</v>
      </c>
      <c r="E37" s="38">
        <f>+'[1]Appendix 1'!F78+'[2]Appendix 1'!F78+'[3]Appendix 1'!F78</f>
        <v>38</v>
      </c>
      <c r="F37" s="38">
        <f>+'[1]Appendix 1'!H78+'[2]Appendix 1'!H78+'[3]Appendix 1'!H78</f>
        <v>0</v>
      </c>
      <c r="G37" s="38">
        <f>+'[1]Appendix 1'!J78+'[2]Appendix 1'!J78+'[3]Appendix 1'!J78</f>
        <v>25</v>
      </c>
      <c r="H37" s="38">
        <f>+'[1]Appendix 1'!L78+'[2]Appendix 1'!L78+'[3]Appendix 1'!L78</f>
        <v>0</v>
      </c>
      <c r="I37" s="38">
        <f>+'[1]Appendix 1'!N78+'[2]Appendix 1'!N78+'[3]Appendix 1'!N78</f>
        <v>0</v>
      </c>
      <c r="J37" s="38">
        <f>'[3]Appendix 1'!P78</f>
        <v>371</v>
      </c>
      <c r="K37" s="29">
        <f t="shared" si="0"/>
        <v>0</v>
      </c>
      <c r="L37" s="29">
        <f t="shared" si="1"/>
        <v>0</v>
      </c>
      <c r="M37" s="29">
        <f t="shared" si="2"/>
        <v>6.3131313131313131</v>
      </c>
      <c r="N37" s="35">
        <v>7.2538860103626934</v>
      </c>
    </row>
    <row r="38" spans="1:14" ht="15.45" x14ac:dyDescent="0.4">
      <c r="B38" s="28">
        <v>32</v>
      </c>
      <c r="C38" s="55" t="s">
        <v>72</v>
      </c>
      <c r="D38" s="59">
        <f>'[1]Appendix 1'!D79</f>
        <v>1652</v>
      </c>
      <c r="E38" s="38">
        <f>+'[1]Appendix 1'!F79+'[2]Appendix 1'!F79+'[3]Appendix 1'!F79</f>
        <v>155</v>
      </c>
      <c r="F38" s="38">
        <f>+'[1]Appendix 1'!H79+'[2]Appendix 1'!H79+'[3]Appendix 1'!H79</f>
        <v>67</v>
      </c>
      <c r="G38" s="38">
        <f>+'[1]Appendix 1'!J79+'[2]Appendix 1'!J79+'[3]Appendix 1'!J79</f>
        <v>85</v>
      </c>
      <c r="H38" s="38">
        <f>+'[1]Appendix 1'!L79+'[2]Appendix 1'!L79+'[3]Appendix 1'!L79</f>
        <v>0</v>
      </c>
      <c r="I38" s="38">
        <f>+'[1]Appendix 1'!N79+'[2]Appendix 1'!N79+'[3]Appendix 1'!N79</f>
        <v>257</v>
      </c>
      <c r="J38" s="38">
        <f>'[3]Appendix 1'!P79</f>
        <v>1465</v>
      </c>
      <c r="K38" s="29">
        <f t="shared" si="0"/>
        <v>0</v>
      </c>
      <c r="L38" s="29">
        <f t="shared" si="1"/>
        <v>14.222468179302711</v>
      </c>
      <c r="M38" s="29">
        <f t="shared" si="2"/>
        <v>4.7039291643608188</v>
      </c>
      <c r="N38" s="35">
        <v>1.6565433462175594</v>
      </c>
    </row>
    <row r="39" spans="1:14" ht="15.45" x14ac:dyDescent="0.4">
      <c r="B39" s="28">
        <v>33</v>
      </c>
      <c r="C39" s="55" t="s">
        <v>52</v>
      </c>
      <c r="D39" s="59">
        <f>'[1]Appendix 1'!D80</f>
        <v>102</v>
      </c>
      <c r="E39" s="38">
        <f>+'[1]Appendix 1'!F80+'[2]Appendix 1'!F80+'[3]Appendix 1'!F80</f>
        <v>170</v>
      </c>
      <c r="F39" s="38">
        <f>+'[1]Appendix 1'!H80+'[2]Appendix 1'!H80+'[3]Appendix 1'!H80</f>
        <v>56</v>
      </c>
      <c r="G39" s="38">
        <f>+'[1]Appendix 1'!J80+'[2]Appendix 1'!J80+'[3]Appendix 1'!J80</f>
        <v>106</v>
      </c>
      <c r="H39" s="38">
        <f>+'[1]Appendix 1'!L80+'[2]Appendix 1'!L80+'[3]Appendix 1'!L80</f>
        <v>0</v>
      </c>
      <c r="I39" s="38">
        <f>+'[1]Appendix 1'!N80+'[2]Appendix 1'!N80+'[3]Appendix 1'!N80</f>
        <v>0</v>
      </c>
      <c r="J39" s="38">
        <f>'[3]Appendix 1'!P80</f>
        <v>166</v>
      </c>
      <c r="K39" s="29">
        <f t="shared" si="0"/>
        <v>0</v>
      </c>
      <c r="L39" s="29">
        <f t="shared" si="1"/>
        <v>0</v>
      </c>
      <c r="M39" s="29">
        <f t="shared" si="2"/>
        <v>38.970588235294116</v>
      </c>
      <c r="N39" s="35">
        <v>49.504950495049506</v>
      </c>
    </row>
    <row r="40" spans="1:14" ht="15.45" x14ac:dyDescent="0.4">
      <c r="B40" s="28">
        <v>34</v>
      </c>
      <c r="C40" s="56" t="s">
        <v>18</v>
      </c>
      <c r="D40" s="59">
        <f>'[1]Appendix 1'!D81</f>
        <v>200</v>
      </c>
      <c r="E40" s="38">
        <f>+'[1]Appendix 1'!F81+'[2]Appendix 1'!F81+'[3]Appendix 1'!F81</f>
        <v>20</v>
      </c>
      <c r="F40" s="38">
        <f>+'[1]Appendix 1'!H81+'[2]Appendix 1'!H81+'[3]Appendix 1'!H81</f>
        <v>1</v>
      </c>
      <c r="G40" s="38">
        <f>+'[1]Appendix 1'!J81+'[2]Appendix 1'!J81+'[3]Appendix 1'!J81</f>
        <v>8</v>
      </c>
      <c r="H40" s="38">
        <f>+'[1]Appendix 1'!L81+'[2]Appendix 1'!L81+'[3]Appendix 1'!L81</f>
        <v>0</v>
      </c>
      <c r="I40" s="38">
        <f>+'[1]Appendix 1'!N81+'[2]Appendix 1'!N81+'[3]Appendix 1'!N81</f>
        <v>28</v>
      </c>
      <c r="J40" s="38">
        <f>'[3]Appendix 1'!P81</f>
        <v>184</v>
      </c>
      <c r="K40" s="29">
        <f t="shared" si="0"/>
        <v>0</v>
      </c>
      <c r="L40" s="29">
        <f>IFERROR((I40/SUM($G40:$J40))*100,0)</f>
        <v>12.727272727272727</v>
      </c>
      <c r="M40" s="29">
        <f t="shared" si="2"/>
        <v>3.6363636363636362</v>
      </c>
      <c r="N40" s="35">
        <v>0.96618357487922701</v>
      </c>
    </row>
    <row r="41" spans="1:14" ht="15.45" x14ac:dyDescent="0.4">
      <c r="B41" s="28">
        <v>35</v>
      </c>
      <c r="C41" s="56" t="s">
        <v>73</v>
      </c>
      <c r="D41" s="59">
        <f>'[1]Appendix 1'!D82</f>
        <v>2341</v>
      </c>
      <c r="E41" s="38">
        <f>+'[1]Appendix 1'!F82+'[2]Appendix 1'!F82+'[3]Appendix 1'!F82</f>
        <v>110</v>
      </c>
      <c r="F41" s="38">
        <f>+'[1]Appendix 1'!H82+'[2]Appendix 1'!H82+'[3]Appendix 1'!H82</f>
        <v>18</v>
      </c>
      <c r="G41" s="38">
        <f>+'[1]Appendix 1'!J82+'[2]Appendix 1'!J82+'[3]Appendix 1'!J82</f>
        <v>3</v>
      </c>
      <c r="H41" s="38">
        <f>+'[1]Appendix 1'!L82+'[2]Appendix 1'!L82+'[3]Appendix 1'!L82</f>
        <v>0</v>
      </c>
      <c r="I41" s="38">
        <f>+'[1]Appendix 1'!N82+'[2]Appendix 1'!N82+'[3]Appendix 1'!N82</f>
        <v>4</v>
      </c>
      <c r="J41" s="38">
        <f>'[3]Appendix 1'!P82</f>
        <v>2444</v>
      </c>
      <c r="K41" s="29">
        <f t="shared" si="0"/>
        <v>0</v>
      </c>
      <c r="L41" s="29">
        <f t="shared" si="1"/>
        <v>0.16319869441044471</v>
      </c>
      <c r="M41" s="29">
        <f t="shared" si="2"/>
        <v>0.12239902080783352</v>
      </c>
      <c r="N41" s="35">
        <v>0.2556455048998722</v>
      </c>
    </row>
    <row r="42" spans="1:14" ht="15.45" x14ac:dyDescent="0.4">
      <c r="B42" s="28">
        <v>36</v>
      </c>
      <c r="C42" s="56" t="s">
        <v>51</v>
      </c>
      <c r="D42" s="59">
        <f>'[1]Appendix 1'!D83</f>
        <v>2712</v>
      </c>
      <c r="E42" s="38">
        <f>+'[1]Appendix 1'!F83+'[2]Appendix 1'!F83+'[3]Appendix 1'!F83</f>
        <v>89</v>
      </c>
      <c r="F42" s="38">
        <f>+'[1]Appendix 1'!H83+'[2]Appendix 1'!H83+'[3]Appendix 1'!H83</f>
        <v>1568</v>
      </c>
      <c r="G42" s="38">
        <f>+'[1]Appendix 1'!J83+'[2]Appendix 1'!J83+'[3]Appendix 1'!J83</f>
        <v>126</v>
      </c>
      <c r="H42" s="38">
        <f>+'[1]Appendix 1'!L83+'[2]Appendix 1'!L83+'[3]Appendix 1'!L83</f>
        <v>3</v>
      </c>
      <c r="I42" s="38">
        <f>+'[1]Appendix 1'!N83+'[2]Appendix 1'!N83+'[3]Appendix 1'!N83</f>
        <v>0</v>
      </c>
      <c r="J42" s="38">
        <f>'[3]Appendix 1'!P83</f>
        <v>2672</v>
      </c>
      <c r="K42" s="29">
        <f t="shared" si="0"/>
        <v>0.10710460549803642</v>
      </c>
      <c r="L42" s="29">
        <f t="shared" si="1"/>
        <v>0</v>
      </c>
      <c r="M42" s="29">
        <f t="shared" si="2"/>
        <v>4.4983934309175293</v>
      </c>
      <c r="N42" s="35">
        <v>5.6597222222222223</v>
      </c>
    </row>
    <row r="43" spans="1:14" s="36" customFormat="1" ht="15.45" x14ac:dyDescent="0.4">
      <c r="A43" s="25"/>
      <c r="B43" s="30">
        <v>37</v>
      </c>
      <c r="C43" s="56" t="s">
        <v>75</v>
      </c>
      <c r="D43" s="59">
        <f>'[1]Appendix 1'!D84</f>
        <v>3047</v>
      </c>
      <c r="E43" s="38">
        <f>+'[1]Appendix 1'!F84+'[2]Appendix 1'!F84+'[3]Appendix 1'!F84</f>
        <v>529</v>
      </c>
      <c r="F43" s="38">
        <f>+'[1]Appendix 1'!H84+'[2]Appendix 1'!H84+'[3]Appendix 1'!H84</f>
        <v>56</v>
      </c>
      <c r="G43" s="38">
        <f>+'[1]Appendix 1'!J84+'[2]Appendix 1'!J84+'[3]Appendix 1'!J84</f>
        <v>249</v>
      </c>
      <c r="H43" s="38">
        <f>+'[1]Appendix 1'!L84+'[2]Appendix 1'!L84+'[3]Appendix 1'!L84</f>
        <v>0</v>
      </c>
      <c r="I43" s="38">
        <f>+'[1]Appendix 1'!N84+'[2]Appendix 1'!N84+'[3]Appendix 1'!N84</f>
        <v>0</v>
      </c>
      <c r="J43" s="38">
        <f>'[3]Appendix 1'!P84</f>
        <v>3327</v>
      </c>
      <c r="K43" s="29">
        <f t="shared" si="0"/>
        <v>0</v>
      </c>
      <c r="L43" s="29">
        <f t="shared" si="1"/>
        <v>0</v>
      </c>
      <c r="M43" s="29">
        <f t="shared" si="2"/>
        <v>6.9630872483221475</v>
      </c>
      <c r="N43" s="35">
        <v>5.2844264843021449</v>
      </c>
    </row>
    <row r="44" spans="1:14" ht="15.9" thickBot="1" x14ac:dyDescent="0.45">
      <c r="B44" s="31"/>
      <c r="C44" s="57" t="s">
        <v>14</v>
      </c>
      <c r="D44" s="43">
        <f>SUM(D7:D43)</f>
        <v>103844</v>
      </c>
      <c r="E44" s="21">
        <f>SUM(E7:E43)</f>
        <v>14664</v>
      </c>
      <c r="F44" s="21">
        <f>SUM(F7:F43)</f>
        <v>18462</v>
      </c>
      <c r="G44" s="21">
        <f t="shared" ref="G44:J44" si="3">SUM(G7:G43)</f>
        <v>11875</v>
      </c>
      <c r="H44" s="21">
        <f t="shared" si="3"/>
        <v>8</v>
      </c>
      <c r="I44" s="21">
        <f t="shared" si="3"/>
        <v>3872</v>
      </c>
      <c r="J44" s="21">
        <f t="shared" si="3"/>
        <v>102810</v>
      </c>
      <c r="K44" s="69">
        <f t="shared" ref="K44" si="4">IFERROR((H44/SUM($G44:$J44))*100,0)</f>
        <v>6.7473537721924682E-3</v>
      </c>
      <c r="L44" s="22">
        <f t="shared" ref="L44" si="5">IFERROR((I44/SUM($G44:$J44))*100,0)</f>
        <v>3.2657192257411545</v>
      </c>
      <c r="M44" s="22">
        <f>IFERROR((G44/SUM($G44:$J44))*100,0)</f>
        <v>10.015603255598196</v>
      </c>
      <c r="N44" s="22">
        <v>8.1683872803953541</v>
      </c>
    </row>
    <row r="46" spans="1:14" x14ac:dyDescent="0.4">
      <c r="E46" s="27"/>
      <c r="F46" s="27"/>
      <c r="G46" s="27"/>
      <c r="H46" s="27"/>
      <c r="I46" s="27"/>
    </row>
    <row r="47" spans="1:14" hidden="1" x14ac:dyDescent="0.4">
      <c r="D47" s="27"/>
      <c r="E47" s="27"/>
      <c r="F47" s="27"/>
      <c r="G47" s="27"/>
      <c r="H47" s="27"/>
      <c r="I47" s="27"/>
      <c r="J47" s="27"/>
    </row>
    <row r="48" spans="1:14" hidden="1" x14ac:dyDescent="0.4">
      <c r="D48" s="27"/>
      <c r="E48" s="27">
        <f>+'[4]Appendix 1'!F85+'[5]Appendix 1'!F85+'[6]Appendix 1'!F85</f>
        <v>12403</v>
      </c>
      <c r="F48" s="27">
        <f>+'[4]Appendix 1'!H85+'[5]Appendix 1'!H85+'[6]Appendix 1'!H85</f>
        <v>9802</v>
      </c>
      <c r="G48" s="27">
        <f>+'[4]Appendix 1'!J85+'[5]Appendix 1'!J85+'[6]Appendix 1'!J85</f>
        <v>9471</v>
      </c>
      <c r="H48" s="27">
        <f>+'[4]Appendix 1'!L85+'[5]Appendix 1'!L85+'[6]Appendix 1'!L85</f>
        <v>51</v>
      </c>
      <c r="I48" s="27">
        <f>+'[4]Appendix 1'!N85+'[5]Appendix 1'!N85+'[6]Appendix 1'!N85</f>
        <v>2566</v>
      </c>
      <c r="J48" s="27">
        <f>'[4]Appendix 1'!$P$85</f>
        <v>103859</v>
      </c>
    </row>
    <row r="49" spans="5:10" hidden="1" x14ac:dyDescent="0.4"/>
    <row r="50" spans="5:10" hidden="1" x14ac:dyDescent="0.4">
      <c r="E50" s="27">
        <f t="shared" ref="E50:I50" si="6">E44-E48</f>
        <v>2261</v>
      </c>
      <c r="F50" s="27">
        <f t="shared" si="6"/>
        <v>8660</v>
      </c>
      <c r="G50" s="27">
        <f t="shared" si="6"/>
        <v>2404</v>
      </c>
      <c r="H50" s="27">
        <f t="shared" si="6"/>
        <v>-43</v>
      </c>
      <c r="I50" s="27">
        <f t="shared" si="6"/>
        <v>1306</v>
      </c>
      <c r="J50" s="27">
        <f>J44-J48</f>
        <v>-1049</v>
      </c>
    </row>
    <row r="51" spans="5:10" hidden="1" x14ac:dyDescent="0.4"/>
  </sheetData>
  <sheetProtection algorithmName="SHA-512" hashValue="Hrup/KoxaC/EummWFgfoEmE8XfIrm3wtsxso8YQQvggwmeRaRBx8Blf6gwLf/18NjzgrP5B/QFdaObAo0ffbVw==" saltValue="6aistr9yHfRI/idPdNWR2w==" spinCount="100000" sheet="1" objects="1" scenarios="1"/>
  <sortState ref="C8:C44">
    <sortCondition ref="C8:C44"/>
  </sortState>
  <mergeCells count="13">
    <mergeCell ref="M4:N4"/>
    <mergeCell ref="B3:N3"/>
    <mergeCell ref="B4:B6"/>
    <mergeCell ref="C4:C6"/>
    <mergeCell ref="D4:D5"/>
    <mergeCell ref="E4:E5"/>
    <mergeCell ref="F4:F5"/>
    <mergeCell ref="L4:L5"/>
    <mergeCell ref="G4:G5"/>
    <mergeCell ref="H4:H5"/>
    <mergeCell ref="I4:I5"/>
    <mergeCell ref="J4:J5"/>
    <mergeCell ref="K4:K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O49"/>
  <sheetViews>
    <sheetView zoomScale="55" zoomScaleNormal="55" workbookViewId="0">
      <selection activeCell="F21" sqref="F21"/>
    </sheetView>
  </sheetViews>
  <sheetFormatPr defaultColWidth="9.23046875" defaultRowHeight="14.6" x14ac:dyDescent="0.4"/>
  <cols>
    <col min="1" max="1" width="15.84375" style="25" customWidth="1"/>
    <col min="2" max="2" width="7.53515625" style="25" customWidth="1"/>
    <col min="3" max="3" width="49.765625" style="25" customWidth="1"/>
    <col min="4" max="4" width="21.765625" style="25" bestFit="1" customWidth="1"/>
    <col min="5" max="5" width="22.765625" style="25" bestFit="1" customWidth="1"/>
    <col min="6" max="6" width="19.53515625" style="25" bestFit="1" customWidth="1"/>
    <col min="7" max="7" width="15.765625" style="25" customWidth="1"/>
    <col min="8" max="8" width="25.23046875" style="25" bestFit="1" customWidth="1"/>
    <col min="9" max="9" width="25.23046875" style="25" customWidth="1"/>
    <col min="10" max="10" width="20.23046875" style="25" customWidth="1"/>
    <col min="11" max="11" width="19.765625" style="25" customWidth="1"/>
    <col min="12" max="12" width="17.4609375" style="25" customWidth="1"/>
    <col min="13" max="13" width="28.4609375" style="25" customWidth="1"/>
    <col min="14" max="14" width="16.765625" style="25" customWidth="1"/>
    <col min="15" max="15" width="13.23046875" style="25" customWidth="1"/>
    <col min="16" max="16" width="12.765625" style="25" bestFit="1" customWidth="1"/>
    <col min="17" max="17" width="12.4609375" style="25" customWidth="1"/>
    <col min="18" max="18" width="15.23046875" style="25" customWidth="1"/>
    <col min="19" max="19" width="19.765625" style="25" customWidth="1"/>
    <col min="20" max="20" width="20.765625" style="25" customWidth="1"/>
    <col min="21" max="16384" width="9.23046875" style="25"/>
  </cols>
  <sheetData>
    <row r="2" spans="2:14" ht="15" thickBot="1" x14ac:dyDescent="0.45"/>
    <row r="3" spans="2:14" ht="25.5" customHeight="1" thickBot="1" x14ac:dyDescent="0.45">
      <c r="B3" s="84" t="s">
        <v>83</v>
      </c>
      <c r="C3" s="85"/>
      <c r="D3" s="85"/>
      <c r="E3" s="85"/>
      <c r="F3" s="85"/>
      <c r="G3" s="85"/>
      <c r="H3" s="85"/>
      <c r="I3" s="85"/>
      <c r="J3" s="85"/>
      <c r="K3" s="85"/>
      <c r="L3" s="85"/>
      <c r="M3" s="85"/>
      <c r="N3" s="86"/>
    </row>
    <row r="4" spans="2:14" ht="51.75" customHeight="1" x14ac:dyDescent="0.4">
      <c r="B4" s="87" t="s">
        <v>7</v>
      </c>
      <c r="C4" s="89" t="s">
        <v>8</v>
      </c>
      <c r="D4" s="91" t="s">
        <v>9</v>
      </c>
      <c r="E4" s="93" t="s">
        <v>10</v>
      </c>
      <c r="F4" s="95" t="s">
        <v>11</v>
      </c>
      <c r="G4" s="95" t="s">
        <v>12</v>
      </c>
      <c r="H4" s="95" t="s">
        <v>40</v>
      </c>
      <c r="I4" s="95" t="s">
        <v>41</v>
      </c>
      <c r="J4" s="95" t="s">
        <v>13</v>
      </c>
      <c r="K4" s="95" t="s">
        <v>77</v>
      </c>
      <c r="L4" s="93" t="s">
        <v>78</v>
      </c>
      <c r="M4" s="82" t="s">
        <v>91</v>
      </c>
      <c r="N4" s="83"/>
    </row>
    <row r="5" spans="2:14" ht="70.5" customHeight="1" x14ac:dyDescent="0.4">
      <c r="B5" s="87"/>
      <c r="C5" s="89"/>
      <c r="D5" s="92"/>
      <c r="E5" s="94"/>
      <c r="F5" s="89"/>
      <c r="G5" s="89"/>
      <c r="H5" s="89"/>
      <c r="I5" s="89"/>
      <c r="J5" s="89"/>
      <c r="K5" s="89"/>
      <c r="L5" s="89"/>
      <c r="M5" s="64" t="s">
        <v>87</v>
      </c>
      <c r="N5" s="33" t="s">
        <v>85</v>
      </c>
    </row>
    <row r="6" spans="2:14" ht="21" customHeight="1" thickBot="1" x14ac:dyDescent="0.45">
      <c r="B6" s="88"/>
      <c r="C6" s="90"/>
      <c r="D6" s="58">
        <v>-1</v>
      </c>
      <c r="E6" s="50">
        <v>-2</v>
      </c>
      <c r="F6" s="50">
        <v>-3</v>
      </c>
      <c r="G6" s="50">
        <v>-4</v>
      </c>
      <c r="H6" s="50">
        <v>-5</v>
      </c>
      <c r="I6" s="50">
        <v>-6</v>
      </c>
      <c r="J6" s="50">
        <v>-7</v>
      </c>
      <c r="K6" s="50">
        <v>-8</v>
      </c>
      <c r="L6" s="50">
        <v>-9</v>
      </c>
      <c r="M6" s="65">
        <v>-10</v>
      </c>
      <c r="N6" s="60">
        <v>-11</v>
      </c>
    </row>
    <row r="7" spans="2:14" ht="15.45" x14ac:dyDescent="0.4">
      <c r="B7" s="34">
        <v>1</v>
      </c>
      <c r="C7" s="54" t="s">
        <v>76</v>
      </c>
      <c r="D7" s="59">
        <f>'[1]Appendix 3'!D48</f>
        <v>21614</v>
      </c>
      <c r="E7" s="38">
        <f>+'[1]Appendix 3'!F48+'[2]Appendix 3'!F48+'[3]Appendix 3'!F48</f>
        <v>84422</v>
      </c>
      <c r="F7" s="38">
        <f>+'[1]Appendix 3'!H48+'[2]Appendix 3'!H48+'[3]Appendix 3'!H48</f>
        <v>0</v>
      </c>
      <c r="G7" s="38">
        <f>+'[1]Appendix 3'!J48+'[2]Appendix 3'!J48+'[3]Appendix 3'!J48</f>
        <v>79546</v>
      </c>
      <c r="H7" s="38">
        <f>+'[1]Appendix 3'!L48+'[2]Appendix 3'!L48+'[3]Appendix 3'!L48</f>
        <v>961</v>
      </c>
      <c r="I7" s="38">
        <f>+'[1]Appendix 3'!N48+'[2]Appendix 3'!N48+'[3]Appendix 3'!N48</f>
        <v>2099</v>
      </c>
      <c r="J7" s="38">
        <f>'[3]Appendix 3'!P48</f>
        <v>23430</v>
      </c>
      <c r="K7" s="29">
        <f t="shared" ref="K7" si="0">IFERROR((H7/SUM($G7:$J7))*100,0)</f>
        <v>0.90629597495190306</v>
      </c>
      <c r="L7" s="29">
        <f t="shared" ref="L7" si="1">IFERROR((I7/SUM($G7:$J7))*100,0)</f>
        <v>1.9795163906597759</v>
      </c>
      <c r="M7" s="29">
        <f t="shared" ref="M7" si="2">IFERROR((G7/SUM($G7:$J7))*100,0)</f>
        <v>75.017918442793018</v>
      </c>
      <c r="N7" s="72">
        <v>77.448618861123634</v>
      </c>
    </row>
    <row r="8" spans="2:14" ht="15.45" x14ac:dyDescent="0.4">
      <c r="B8" s="28">
        <v>2</v>
      </c>
      <c r="C8" s="55" t="s">
        <v>53</v>
      </c>
      <c r="D8" s="59">
        <f>'[1]Appendix 3'!D49</f>
        <v>1907</v>
      </c>
      <c r="E8" s="38">
        <f>+'[1]Appendix 3'!F49+'[2]Appendix 3'!F49+'[3]Appendix 3'!F49</f>
        <v>444</v>
      </c>
      <c r="F8" s="38">
        <f>+'[1]Appendix 3'!H49+'[2]Appendix 3'!H49+'[3]Appendix 3'!H49</f>
        <v>170</v>
      </c>
      <c r="G8" s="38">
        <f>+'[1]Appendix 3'!J49+'[2]Appendix 3'!J49+'[3]Appendix 3'!J49</f>
        <v>346</v>
      </c>
      <c r="H8" s="38">
        <f>+'[1]Appendix 3'!L49+'[2]Appendix 3'!L49+'[3]Appendix 3'!L49</f>
        <v>0</v>
      </c>
      <c r="I8" s="38">
        <f>+'[1]Appendix 3'!N49+'[2]Appendix 3'!N49+'[3]Appendix 3'!N49</f>
        <v>0</v>
      </c>
      <c r="J8" s="38">
        <f>'[3]Appendix 3'!P49</f>
        <v>2005</v>
      </c>
      <c r="K8" s="29">
        <f t="shared" ref="K8:K43" si="3">IFERROR((H8/SUM($G8:$J8))*100,0)</f>
        <v>0</v>
      </c>
      <c r="L8" s="29">
        <f t="shared" ref="L8:L43" si="4">IFERROR((I8/SUM($G8:$J8))*100,0)</f>
        <v>0</v>
      </c>
      <c r="M8" s="29">
        <f t="shared" ref="M8:M43" si="5">IFERROR((G8/SUM($G8:$J8))*100,0)</f>
        <v>14.71714164185453</v>
      </c>
      <c r="N8" s="72">
        <v>20.200752823086574</v>
      </c>
    </row>
    <row r="9" spans="2:14" ht="15.45" x14ac:dyDescent="0.4">
      <c r="B9" s="28">
        <v>3</v>
      </c>
      <c r="C9" s="55" t="s">
        <v>57</v>
      </c>
      <c r="D9" s="59">
        <f>'[1]Appendix 3'!D50</f>
        <v>1562</v>
      </c>
      <c r="E9" s="38">
        <f>+'[1]Appendix 3'!F50+'[2]Appendix 3'!F50+'[3]Appendix 3'!F50</f>
        <v>1223</v>
      </c>
      <c r="F9" s="38">
        <f>+'[1]Appendix 3'!H50+'[2]Appendix 3'!H50+'[3]Appendix 3'!H50</f>
        <v>394</v>
      </c>
      <c r="G9" s="38">
        <f>+'[1]Appendix 3'!J50+'[2]Appendix 3'!J50+'[3]Appendix 3'!J50</f>
        <v>979</v>
      </c>
      <c r="H9" s="38">
        <f>+'[1]Appendix 3'!L50+'[2]Appendix 3'!L50+'[3]Appendix 3'!L50</f>
        <v>0</v>
      </c>
      <c r="I9" s="38">
        <f>+'[1]Appendix 3'!N50+'[2]Appendix 3'!N50+'[3]Appendix 3'!N50</f>
        <v>47</v>
      </c>
      <c r="J9" s="38">
        <f>'[3]Appendix 3'!P50</f>
        <v>1759</v>
      </c>
      <c r="K9" s="29">
        <f t="shared" si="3"/>
        <v>0</v>
      </c>
      <c r="L9" s="29">
        <f t="shared" si="4"/>
        <v>1.6876122082585279</v>
      </c>
      <c r="M9" s="29">
        <f t="shared" si="5"/>
        <v>35.152603231597844</v>
      </c>
      <c r="N9" s="72">
        <v>37.449017426770489</v>
      </c>
    </row>
    <row r="10" spans="2:14" ht="15.45" x14ac:dyDescent="0.4">
      <c r="B10" s="28">
        <v>4</v>
      </c>
      <c r="C10" s="55" t="s">
        <v>54</v>
      </c>
      <c r="D10" s="59">
        <f>'[1]Appendix 3'!D51</f>
        <v>418</v>
      </c>
      <c r="E10" s="38">
        <f>+'[1]Appendix 3'!F51+'[2]Appendix 3'!F51+'[3]Appendix 3'!F51</f>
        <v>1183</v>
      </c>
      <c r="F10" s="38">
        <f>+'[1]Appendix 3'!H51+'[2]Appendix 3'!H51+'[3]Appendix 3'!H51</f>
        <v>50</v>
      </c>
      <c r="G10" s="38">
        <f>+'[1]Appendix 3'!J51+'[2]Appendix 3'!J51+'[3]Appendix 3'!J51</f>
        <v>1170</v>
      </c>
      <c r="H10" s="38">
        <f>+'[1]Appendix 3'!L51+'[2]Appendix 3'!L51+'[3]Appendix 3'!L51</f>
        <v>0</v>
      </c>
      <c r="I10" s="38">
        <f>+'[1]Appendix 3'!N51+'[2]Appendix 3'!N51+'[3]Appendix 3'!N51</f>
        <v>28</v>
      </c>
      <c r="J10" s="38">
        <f>'[3]Appendix 3'!P51</f>
        <v>403</v>
      </c>
      <c r="K10" s="29">
        <f t="shared" si="3"/>
        <v>0</v>
      </c>
      <c r="L10" s="29">
        <f t="shared" si="4"/>
        <v>1.7489069331667706</v>
      </c>
      <c r="M10" s="29">
        <f t="shared" si="5"/>
        <v>73.0793254216115</v>
      </c>
      <c r="N10" s="72">
        <v>55.073995771670191</v>
      </c>
    </row>
    <row r="11" spans="2:14" ht="15.45" x14ac:dyDescent="0.4">
      <c r="B11" s="28">
        <v>5</v>
      </c>
      <c r="C11" s="55" t="s">
        <v>63</v>
      </c>
      <c r="D11" s="59">
        <f>'[1]Appendix 3'!D52</f>
        <v>3450</v>
      </c>
      <c r="E11" s="38">
        <f>+'[1]Appendix 3'!F52+'[2]Appendix 3'!F52+'[3]Appendix 3'!F52</f>
        <v>2639</v>
      </c>
      <c r="F11" s="38">
        <f>+'[1]Appendix 3'!H52+'[2]Appendix 3'!H52+'[3]Appendix 3'!H52</f>
        <v>4250</v>
      </c>
      <c r="G11" s="38">
        <f>+'[1]Appendix 3'!J52+'[2]Appendix 3'!J52+'[3]Appendix 3'!J52</f>
        <v>2364</v>
      </c>
      <c r="H11" s="38">
        <f>+'[1]Appendix 3'!L52+'[2]Appendix 3'!L52+'[3]Appendix 3'!L52</f>
        <v>0</v>
      </c>
      <c r="I11" s="38">
        <f>+'[1]Appendix 3'!N52+'[2]Appendix 3'!N52+'[3]Appendix 3'!N52</f>
        <v>0</v>
      </c>
      <c r="J11" s="38">
        <f>'[3]Appendix 3'!P52</f>
        <v>3725</v>
      </c>
      <c r="K11" s="29">
        <f t="shared" si="3"/>
        <v>0</v>
      </c>
      <c r="L11" s="29">
        <f t="shared" si="4"/>
        <v>0</v>
      </c>
      <c r="M11" s="29">
        <f t="shared" si="5"/>
        <v>38.824109049104941</v>
      </c>
      <c r="N11" s="72">
        <v>39.017967781908304</v>
      </c>
    </row>
    <row r="12" spans="2:14" ht="15.45" x14ac:dyDescent="0.4">
      <c r="B12" s="28">
        <v>6</v>
      </c>
      <c r="C12" s="55" t="s">
        <v>68</v>
      </c>
      <c r="D12" s="59">
        <f>'[1]Appendix 3'!D53</f>
        <v>50374</v>
      </c>
      <c r="E12" s="38">
        <f>+'[1]Appendix 3'!F53+'[2]Appendix 3'!F53+'[3]Appendix 3'!F53</f>
        <v>45352</v>
      </c>
      <c r="F12" s="38">
        <f>+'[1]Appendix 3'!H53+'[2]Appendix 3'!H53+'[3]Appendix 3'!H53</f>
        <v>0</v>
      </c>
      <c r="G12" s="38">
        <f>+'[1]Appendix 3'!J53+'[2]Appendix 3'!J53+'[3]Appendix 3'!J53</f>
        <v>50398</v>
      </c>
      <c r="H12" s="38">
        <f>+'[1]Appendix 3'!L53+'[2]Appendix 3'!L53+'[3]Appendix 3'!L53</f>
        <v>0</v>
      </c>
      <c r="I12" s="38">
        <f>+'[1]Appendix 3'!N53+'[2]Appendix 3'!N53+'[3]Appendix 3'!N53</f>
        <v>37</v>
      </c>
      <c r="J12" s="38">
        <f>'[3]Appendix 3'!P53</f>
        <v>45291</v>
      </c>
      <c r="K12" s="29">
        <f t="shared" si="3"/>
        <v>0</v>
      </c>
      <c r="L12" s="29">
        <f t="shared" si="4"/>
        <v>3.8651985876355432E-2</v>
      </c>
      <c r="M12" s="29">
        <f t="shared" si="5"/>
        <v>52.648183356663814</v>
      </c>
      <c r="N12" s="72">
        <v>52.769651965196516</v>
      </c>
    </row>
    <row r="13" spans="2:14" ht="15.45" x14ac:dyDescent="0.4">
      <c r="B13" s="28">
        <v>7</v>
      </c>
      <c r="C13" s="55" t="s">
        <v>59</v>
      </c>
      <c r="D13" s="59">
        <f>'[1]Appendix 3'!D54</f>
        <v>12157</v>
      </c>
      <c r="E13" s="38">
        <f>+'[1]Appendix 3'!F54+'[2]Appendix 3'!F54+'[3]Appendix 3'!F54</f>
        <v>6055</v>
      </c>
      <c r="F13" s="38">
        <f>+'[1]Appendix 3'!H54+'[2]Appendix 3'!H54+'[3]Appendix 3'!H54</f>
        <v>2192</v>
      </c>
      <c r="G13" s="38">
        <f>+'[1]Appendix 3'!J54+'[2]Appendix 3'!J54+'[3]Appendix 3'!J54</f>
        <v>7283</v>
      </c>
      <c r="H13" s="38">
        <f>+'[1]Appendix 3'!L54+'[2]Appendix 3'!L54+'[3]Appendix 3'!L54</f>
        <v>0</v>
      </c>
      <c r="I13" s="38">
        <f>+'[1]Appendix 3'!N54+'[2]Appendix 3'!N54+'[3]Appendix 3'!N54</f>
        <v>0</v>
      </c>
      <c r="J13" s="38">
        <f>'[3]Appendix 3'!P54</f>
        <v>10929</v>
      </c>
      <c r="K13" s="29">
        <f t="shared" si="3"/>
        <v>0</v>
      </c>
      <c r="L13" s="29">
        <f t="shared" si="4"/>
        <v>0</v>
      </c>
      <c r="M13" s="29">
        <f t="shared" si="5"/>
        <v>39.99011640676477</v>
      </c>
      <c r="N13" s="72">
        <v>14.453592287664485</v>
      </c>
    </row>
    <row r="14" spans="2:14" ht="15.45" x14ac:dyDescent="0.4">
      <c r="B14" s="28">
        <v>8</v>
      </c>
      <c r="C14" s="56" t="s">
        <v>61</v>
      </c>
      <c r="D14" s="59">
        <f>'[1]Appendix 3'!D55</f>
        <v>1092</v>
      </c>
      <c r="E14" s="38">
        <f>+'[1]Appendix 3'!F55+'[2]Appendix 3'!F55+'[3]Appendix 3'!F55</f>
        <v>242</v>
      </c>
      <c r="F14" s="38">
        <f>+'[1]Appendix 3'!H55+'[2]Appendix 3'!H55+'[3]Appendix 3'!H55</f>
        <v>0</v>
      </c>
      <c r="G14" s="38">
        <f>+'[1]Appendix 3'!J55+'[2]Appendix 3'!J55+'[3]Appendix 3'!J55</f>
        <v>181</v>
      </c>
      <c r="H14" s="38">
        <f>+'[1]Appendix 3'!L55+'[2]Appendix 3'!L55+'[3]Appendix 3'!L55</f>
        <v>0</v>
      </c>
      <c r="I14" s="38">
        <f>+'[1]Appendix 3'!N55+'[2]Appendix 3'!N55+'[3]Appendix 3'!N55</f>
        <v>599</v>
      </c>
      <c r="J14" s="38">
        <f>'[3]Appendix 3'!P55</f>
        <v>554</v>
      </c>
      <c r="K14" s="29">
        <f t="shared" si="3"/>
        <v>0</v>
      </c>
      <c r="L14" s="29">
        <f t="shared" si="4"/>
        <v>44.902548725637182</v>
      </c>
      <c r="M14" s="29">
        <f t="shared" si="5"/>
        <v>13.568215892053972</v>
      </c>
      <c r="N14" s="72">
        <v>12.831858407079647</v>
      </c>
    </row>
    <row r="15" spans="2:14" ht="15.45" x14ac:dyDescent="0.4">
      <c r="B15" s="28">
        <v>9</v>
      </c>
      <c r="C15" s="55" t="s">
        <v>62</v>
      </c>
      <c r="D15" s="59">
        <f>'[1]Appendix 3'!D56</f>
        <v>99</v>
      </c>
      <c r="E15" s="38">
        <f>+'[1]Appendix 3'!F56+'[2]Appendix 3'!F56+'[3]Appendix 3'!F56</f>
        <v>78</v>
      </c>
      <c r="F15" s="38">
        <f>+'[1]Appendix 3'!H56+'[2]Appendix 3'!H56+'[3]Appendix 3'!H56</f>
        <v>0</v>
      </c>
      <c r="G15" s="38">
        <f>+'[1]Appendix 3'!J56+'[2]Appendix 3'!J56+'[3]Appendix 3'!J56</f>
        <v>51</v>
      </c>
      <c r="H15" s="38">
        <f>+'[1]Appendix 3'!L56+'[2]Appendix 3'!L56+'[3]Appendix 3'!L56</f>
        <v>0</v>
      </c>
      <c r="I15" s="38">
        <f>+'[1]Appendix 3'!N56+'[2]Appendix 3'!N56+'[3]Appendix 3'!N56</f>
        <v>0</v>
      </c>
      <c r="J15" s="38">
        <f>'[3]Appendix 3'!P56</f>
        <v>126</v>
      </c>
      <c r="K15" s="29">
        <f t="shared" si="3"/>
        <v>0</v>
      </c>
      <c r="L15" s="29">
        <f t="shared" si="4"/>
        <v>0</v>
      </c>
      <c r="M15" s="29">
        <f t="shared" si="5"/>
        <v>28.8135593220339</v>
      </c>
      <c r="N15" s="72">
        <v>32.653061224489797</v>
      </c>
    </row>
    <row r="16" spans="2:14" ht="15.45" x14ac:dyDescent="0.4">
      <c r="B16" s="28">
        <v>10</v>
      </c>
      <c r="C16" s="55" t="s">
        <v>67</v>
      </c>
      <c r="D16" s="59">
        <f>'[1]Appendix 3'!D57</f>
        <v>2724</v>
      </c>
      <c r="E16" s="38">
        <f>+'[1]Appendix 3'!F57+'[2]Appendix 3'!F57+'[3]Appendix 3'!F57</f>
        <v>1748</v>
      </c>
      <c r="F16" s="38">
        <f>+'[1]Appendix 3'!H57+'[2]Appendix 3'!H57+'[3]Appendix 3'!H57</f>
        <v>1627</v>
      </c>
      <c r="G16" s="38">
        <f>+'[1]Appendix 3'!J57+'[2]Appendix 3'!J57+'[3]Appendix 3'!J57</f>
        <v>1706</v>
      </c>
      <c r="H16" s="38">
        <f>+'[1]Appendix 3'!L57+'[2]Appendix 3'!L57+'[3]Appendix 3'!L57</f>
        <v>5</v>
      </c>
      <c r="I16" s="38">
        <f>+'[1]Appendix 3'!N57+'[2]Appendix 3'!N57+'[3]Appendix 3'!N57</f>
        <v>56</v>
      </c>
      <c r="J16" s="38">
        <f>'[3]Appendix 3'!P57</f>
        <v>2705</v>
      </c>
      <c r="K16" s="29">
        <f t="shared" si="3"/>
        <v>0.11180679785330948</v>
      </c>
      <c r="L16" s="29">
        <f t="shared" si="4"/>
        <v>1.2522361359570662</v>
      </c>
      <c r="M16" s="29">
        <f t="shared" si="5"/>
        <v>38.148479427549191</v>
      </c>
      <c r="N16" s="72">
        <v>44.260282381829342</v>
      </c>
    </row>
    <row r="17" spans="2:14" ht="15.45" x14ac:dyDescent="0.4">
      <c r="B17" s="28">
        <v>11</v>
      </c>
      <c r="C17" s="55" t="s">
        <v>15</v>
      </c>
      <c r="D17" s="59">
        <f>'[1]Appendix 3'!D58</f>
        <v>42084</v>
      </c>
      <c r="E17" s="38">
        <f>+'[1]Appendix 3'!F58+'[2]Appendix 3'!F58+'[3]Appendix 3'!F58</f>
        <v>38448</v>
      </c>
      <c r="F17" s="38">
        <f>+'[1]Appendix 3'!H58+'[2]Appendix 3'!H58+'[3]Appendix 3'!H58</f>
        <v>0</v>
      </c>
      <c r="G17" s="38">
        <f>+'[1]Appendix 3'!J58+'[2]Appendix 3'!J58+'[3]Appendix 3'!J58</f>
        <v>34327</v>
      </c>
      <c r="H17" s="38">
        <f>+'[1]Appendix 3'!L58+'[2]Appendix 3'!L58+'[3]Appendix 3'!L58</f>
        <v>0</v>
      </c>
      <c r="I17" s="38">
        <f>+'[1]Appendix 3'!N58+'[2]Appendix 3'!N58+'[3]Appendix 3'!N58</f>
        <v>4849</v>
      </c>
      <c r="J17" s="38">
        <f>'[3]Appendix 3'!P58</f>
        <v>41356</v>
      </c>
      <c r="K17" s="29">
        <f t="shared" si="3"/>
        <v>0</v>
      </c>
      <c r="L17" s="29">
        <f t="shared" si="4"/>
        <v>6.0212089604132517</v>
      </c>
      <c r="M17" s="29">
        <f t="shared" si="5"/>
        <v>42.625291809467043</v>
      </c>
      <c r="N17" s="72">
        <v>39.53851469816609</v>
      </c>
    </row>
    <row r="18" spans="2:14" ht="15.45" x14ac:dyDescent="0.4">
      <c r="B18" s="28">
        <v>12</v>
      </c>
      <c r="C18" s="55" t="s">
        <v>71</v>
      </c>
      <c r="D18" s="59">
        <f>'[1]Appendix 3'!D59</f>
        <v>4722</v>
      </c>
      <c r="E18" s="38">
        <f>+'[1]Appendix 3'!F59+'[2]Appendix 3'!F59+'[3]Appendix 3'!F59</f>
        <v>5573</v>
      </c>
      <c r="F18" s="38">
        <f>+'[1]Appendix 3'!H59+'[2]Appendix 3'!H59+'[3]Appendix 3'!H59</f>
        <v>166</v>
      </c>
      <c r="G18" s="38">
        <f>+'[1]Appendix 3'!J59+'[2]Appendix 3'!J59+'[3]Appendix 3'!J59</f>
        <v>4911</v>
      </c>
      <c r="H18" s="38">
        <f>+'[1]Appendix 3'!L59+'[2]Appendix 3'!L59+'[3]Appendix 3'!L59</f>
        <v>376</v>
      </c>
      <c r="I18" s="38">
        <f>+'[1]Appendix 3'!N59+'[2]Appendix 3'!N59+'[3]Appendix 3'!N59</f>
        <v>0</v>
      </c>
      <c r="J18" s="38">
        <f>'[3]Appendix 3'!P59</f>
        <v>5008</v>
      </c>
      <c r="K18" s="29">
        <f t="shared" si="3"/>
        <v>3.6522583778533271</v>
      </c>
      <c r="L18" s="29">
        <f t="shared" si="4"/>
        <v>0</v>
      </c>
      <c r="M18" s="29">
        <f t="shared" si="5"/>
        <v>47.702768334142789</v>
      </c>
      <c r="N18" s="72">
        <v>57.504706486393978</v>
      </c>
    </row>
    <row r="19" spans="2:14" ht="15.45" x14ac:dyDescent="0.4">
      <c r="B19" s="28">
        <v>13</v>
      </c>
      <c r="C19" s="55" t="s">
        <v>47</v>
      </c>
      <c r="D19" s="59">
        <f>'[1]Appendix 3'!D60</f>
        <v>3123</v>
      </c>
      <c r="E19" s="38">
        <f>+'[1]Appendix 3'!F60+'[2]Appendix 3'!F60+'[3]Appendix 3'!F60</f>
        <v>2218</v>
      </c>
      <c r="F19" s="38">
        <f>+'[1]Appendix 3'!H60+'[2]Appendix 3'!H60+'[3]Appendix 3'!H60</f>
        <v>1940</v>
      </c>
      <c r="G19" s="38">
        <f>+'[1]Appendix 3'!J60+'[2]Appendix 3'!J60+'[3]Appendix 3'!J60</f>
        <v>1210</v>
      </c>
      <c r="H19" s="38">
        <f>+'[1]Appendix 3'!L60+'[2]Appendix 3'!L60+'[3]Appendix 3'!L60</f>
        <v>0</v>
      </c>
      <c r="I19" s="38">
        <f>+'[1]Appendix 3'!N60+'[2]Appendix 3'!N60+'[3]Appendix 3'!N60</f>
        <v>0</v>
      </c>
      <c r="J19" s="38">
        <f>'[3]Appendix 3'!P60</f>
        <v>4131</v>
      </c>
      <c r="K19" s="29">
        <f t="shared" si="3"/>
        <v>0</v>
      </c>
      <c r="L19" s="29">
        <f t="shared" si="4"/>
        <v>0</v>
      </c>
      <c r="M19" s="29">
        <f t="shared" si="5"/>
        <v>22.654933533046247</v>
      </c>
      <c r="N19" s="72">
        <v>18.587069864442128</v>
      </c>
    </row>
    <row r="20" spans="2:14" ht="15.45" x14ac:dyDescent="0.4">
      <c r="B20" s="28">
        <v>14</v>
      </c>
      <c r="C20" s="55" t="s">
        <v>55</v>
      </c>
      <c r="D20" s="59">
        <f>'[1]Appendix 3'!D61</f>
        <v>13164</v>
      </c>
      <c r="E20" s="38">
        <f>+'[1]Appendix 3'!F61+'[2]Appendix 3'!F61+'[3]Appendix 3'!F61</f>
        <v>32765</v>
      </c>
      <c r="F20" s="38">
        <f>+'[1]Appendix 3'!H61+'[2]Appendix 3'!H61+'[3]Appendix 3'!H61</f>
        <v>6873</v>
      </c>
      <c r="G20" s="38">
        <f>+'[1]Appendix 3'!J61+'[2]Appendix 3'!J61+'[3]Appendix 3'!J61</f>
        <v>33214</v>
      </c>
      <c r="H20" s="38">
        <f>+'[1]Appendix 3'!L61+'[2]Appendix 3'!L61+'[3]Appendix 3'!L61</f>
        <v>23</v>
      </c>
      <c r="I20" s="38">
        <f>+'[1]Appendix 3'!N61+'[2]Appendix 3'!N61+'[3]Appendix 3'!N61</f>
        <v>1031</v>
      </c>
      <c r="J20" s="38">
        <f>'[3]Appendix 3'!P61</f>
        <v>11661</v>
      </c>
      <c r="K20" s="29">
        <f t="shared" si="3"/>
        <v>5.007729321343813E-2</v>
      </c>
      <c r="L20" s="29">
        <f t="shared" si="4"/>
        <v>2.2447691001328138</v>
      </c>
      <c r="M20" s="29">
        <f t="shared" si="5"/>
        <v>72.315965947440617</v>
      </c>
      <c r="N20" s="72">
        <v>70.688347796781542</v>
      </c>
    </row>
    <row r="21" spans="2:14" ht="15.45" x14ac:dyDescent="0.4">
      <c r="B21" s="28">
        <v>15</v>
      </c>
      <c r="C21" s="55" t="s">
        <v>70</v>
      </c>
      <c r="D21" s="59">
        <f>'[1]Appendix 3'!D62</f>
        <v>2426</v>
      </c>
      <c r="E21" s="38">
        <f>+'[1]Appendix 3'!F62+'[2]Appendix 3'!F62+'[3]Appendix 3'!F62</f>
        <v>1561</v>
      </c>
      <c r="F21" s="38">
        <f>+'[1]Appendix 3'!H62+'[2]Appendix 3'!H62+'[3]Appendix 3'!H62</f>
        <v>15544</v>
      </c>
      <c r="G21" s="38">
        <f>+'[1]Appendix 3'!J62+'[2]Appendix 3'!J62+'[3]Appendix 3'!J62</f>
        <v>2492</v>
      </c>
      <c r="H21" s="38">
        <f>+'[1]Appendix 3'!L62+'[2]Appendix 3'!L62+'[3]Appendix 3'!L62</f>
        <v>13</v>
      </c>
      <c r="I21" s="38">
        <f>+'[1]Appendix 3'!N62+'[2]Appendix 3'!N62+'[3]Appendix 3'!N62</f>
        <v>299</v>
      </c>
      <c r="J21" s="38">
        <f>'[3]Appendix 3'!P62</f>
        <v>1183</v>
      </c>
      <c r="K21" s="29">
        <f t="shared" si="3"/>
        <v>0.32605969400551793</v>
      </c>
      <c r="L21" s="29">
        <f t="shared" si="4"/>
        <v>7.4993729621269125</v>
      </c>
      <c r="M21" s="29">
        <f t="shared" si="5"/>
        <v>62.50313518936543</v>
      </c>
      <c r="N21" s="72">
        <v>49.646971386101825</v>
      </c>
    </row>
    <row r="22" spans="2:14" ht="15.45" x14ac:dyDescent="0.4">
      <c r="B22" s="28">
        <v>16</v>
      </c>
      <c r="C22" s="55" t="s">
        <v>49</v>
      </c>
      <c r="D22" s="59">
        <f>'[1]Appendix 3'!D63</f>
        <v>599</v>
      </c>
      <c r="E22" s="38">
        <f>+'[1]Appendix 3'!F63+'[2]Appendix 3'!F63+'[3]Appendix 3'!F63</f>
        <v>590</v>
      </c>
      <c r="F22" s="38">
        <f>+'[1]Appendix 3'!H63+'[2]Appendix 3'!H63+'[3]Appendix 3'!H63</f>
        <v>446</v>
      </c>
      <c r="G22" s="38">
        <f>+'[1]Appendix 3'!J63+'[2]Appendix 3'!J63+'[3]Appendix 3'!J63</f>
        <v>471</v>
      </c>
      <c r="H22" s="38">
        <f>+'[1]Appendix 3'!L63+'[2]Appendix 3'!L63+'[3]Appendix 3'!L63</f>
        <v>1</v>
      </c>
      <c r="I22" s="38">
        <f>+'[1]Appendix 3'!N63+'[2]Appendix 3'!N63+'[3]Appendix 3'!N63</f>
        <v>1</v>
      </c>
      <c r="J22" s="38">
        <f>'[3]Appendix 3'!P63</f>
        <v>716</v>
      </c>
      <c r="K22" s="29">
        <f t="shared" si="3"/>
        <v>8.4104289318755257E-2</v>
      </c>
      <c r="L22" s="29">
        <f t="shared" si="4"/>
        <v>8.4104289318755257E-2</v>
      </c>
      <c r="M22" s="29">
        <f t="shared" si="5"/>
        <v>39.613120269133731</v>
      </c>
      <c r="N22" s="72">
        <v>24.528301886792452</v>
      </c>
    </row>
    <row r="23" spans="2:14" ht="15.45" x14ac:dyDescent="0.4">
      <c r="B23" s="28">
        <v>17</v>
      </c>
      <c r="C23" s="55" t="s">
        <v>56</v>
      </c>
      <c r="D23" s="59">
        <f>'[1]Appendix 3'!D64</f>
        <v>1112</v>
      </c>
      <c r="E23" s="38">
        <f>+'[1]Appendix 3'!F64+'[2]Appendix 3'!F64+'[3]Appendix 3'!F64</f>
        <v>48</v>
      </c>
      <c r="F23" s="38">
        <f>+'[1]Appendix 3'!H64+'[2]Appendix 3'!H64+'[3]Appendix 3'!H64</f>
        <v>114</v>
      </c>
      <c r="G23" s="38">
        <f>+'[1]Appendix 3'!J64+'[2]Appendix 3'!J64+'[3]Appendix 3'!J64</f>
        <v>119</v>
      </c>
      <c r="H23" s="38">
        <f>+'[1]Appendix 3'!L64+'[2]Appendix 3'!L64+'[3]Appendix 3'!L64</f>
        <v>0</v>
      </c>
      <c r="I23" s="38">
        <f>+'[1]Appendix 3'!N64+'[2]Appendix 3'!N64+'[3]Appendix 3'!N64</f>
        <v>0</v>
      </c>
      <c r="J23" s="38">
        <f>'[3]Appendix 3'!P64</f>
        <v>1041</v>
      </c>
      <c r="K23" s="29">
        <f t="shared" si="3"/>
        <v>0</v>
      </c>
      <c r="L23" s="29">
        <f t="shared" si="4"/>
        <v>0</v>
      </c>
      <c r="M23" s="29">
        <f t="shared" si="5"/>
        <v>10.258620689655173</v>
      </c>
      <c r="N23" s="72">
        <v>8.927108927108927</v>
      </c>
    </row>
    <row r="24" spans="2:14" ht="15.45" x14ac:dyDescent="0.4">
      <c r="B24" s="28">
        <v>18</v>
      </c>
      <c r="C24" s="55" t="s">
        <v>58</v>
      </c>
      <c r="D24" s="59">
        <f>'[1]Appendix 3'!D65</f>
        <v>257554</v>
      </c>
      <c r="E24" s="38">
        <f>+'[1]Appendix 3'!F65+'[2]Appendix 3'!F65+'[3]Appendix 3'!F65</f>
        <v>953023</v>
      </c>
      <c r="F24" s="38">
        <f>+'[1]Appendix 3'!H65+'[2]Appendix 3'!H65+'[3]Appendix 3'!H65</f>
        <v>2944</v>
      </c>
      <c r="G24" s="38">
        <f>+'[1]Appendix 3'!J65+'[2]Appendix 3'!J65+'[3]Appendix 3'!J65</f>
        <v>991483</v>
      </c>
      <c r="H24" s="38">
        <f>+'[1]Appendix 3'!L65+'[2]Appendix 3'!L65+'[3]Appendix 3'!L65</f>
        <v>0</v>
      </c>
      <c r="I24" s="38">
        <f>+'[1]Appendix 3'!N65+'[2]Appendix 3'!N65+'[3]Appendix 3'!N65</f>
        <v>46</v>
      </c>
      <c r="J24" s="38">
        <f>'[3]Appendix 3'!P65</f>
        <v>219048</v>
      </c>
      <c r="K24" s="29">
        <f t="shared" si="3"/>
        <v>0</v>
      </c>
      <c r="L24" s="29">
        <f t="shared" si="4"/>
        <v>3.7998409023135252E-3</v>
      </c>
      <c r="M24" s="29">
        <f t="shared" si="5"/>
        <v>81.901688203228701</v>
      </c>
      <c r="N24" s="72">
        <v>77.110192145852636</v>
      </c>
    </row>
    <row r="25" spans="2:14" ht="15.45" x14ac:dyDescent="0.4">
      <c r="B25" s="28">
        <v>19</v>
      </c>
      <c r="C25" s="56" t="s">
        <v>16</v>
      </c>
      <c r="D25" s="59">
        <f>'[1]Appendix 3'!D66</f>
        <v>3932</v>
      </c>
      <c r="E25" s="38">
        <f>+'[1]Appendix 3'!F66+'[2]Appendix 3'!F66+'[3]Appendix 3'!F66</f>
        <v>4212</v>
      </c>
      <c r="F25" s="38">
        <f>+'[1]Appendix 3'!H66+'[2]Appendix 3'!H66+'[3]Appendix 3'!H66</f>
        <v>0</v>
      </c>
      <c r="G25" s="38">
        <f>+'[1]Appendix 3'!J66+'[2]Appendix 3'!J66+'[3]Appendix 3'!J66</f>
        <v>3617</v>
      </c>
      <c r="H25" s="38">
        <f>+'[1]Appendix 3'!L66+'[2]Appendix 3'!L66+'[3]Appendix 3'!L66</f>
        <v>0</v>
      </c>
      <c r="I25" s="38">
        <f>+'[1]Appendix 3'!N66+'[2]Appendix 3'!N66+'[3]Appendix 3'!N66</f>
        <v>0</v>
      </c>
      <c r="J25" s="38">
        <f>'[3]Appendix 3'!P66</f>
        <v>4527</v>
      </c>
      <c r="K25" s="29">
        <f t="shared" si="3"/>
        <v>0</v>
      </c>
      <c r="L25" s="29">
        <f t="shared" si="4"/>
        <v>0</v>
      </c>
      <c r="M25" s="29">
        <f t="shared" si="5"/>
        <v>44.413064833005897</v>
      </c>
      <c r="N25" s="72">
        <v>58.188005104210973</v>
      </c>
    </row>
    <row r="26" spans="2:14" ht="15.45" x14ac:dyDescent="0.4">
      <c r="B26" s="28">
        <v>20</v>
      </c>
      <c r="C26" s="55" t="s">
        <v>69</v>
      </c>
      <c r="D26" s="59">
        <f>'[1]Appendix 3'!D67</f>
        <v>8170</v>
      </c>
      <c r="E26" s="38">
        <f>+'[1]Appendix 3'!F67+'[2]Appendix 3'!F67+'[3]Appendix 3'!F67</f>
        <v>699</v>
      </c>
      <c r="F26" s="38">
        <f>+'[1]Appendix 3'!H67+'[2]Appendix 3'!H67+'[3]Appendix 3'!H67</f>
        <v>642</v>
      </c>
      <c r="G26" s="38">
        <f>+'[1]Appendix 3'!J67+'[2]Appendix 3'!J67+'[3]Appendix 3'!J67</f>
        <v>421</v>
      </c>
      <c r="H26" s="38">
        <f>+'[1]Appendix 3'!L67+'[2]Appendix 3'!L67+'[3]Appendix 3'!L67</f>
        <v>27</v>
      </c>
      <c r="I26" s="38">
        <f>+'[1]Appendix 3'!N67+'[2]Appendix 3'!N67+'[3]Appendix 3'!N67</f>
        <v>24</v>
      </c>
      <c r="J26" s="38">
        <f>'[3]Appendix 3'!P67</f>
        <v>8398</v>
      </c>
      <c r="K26" s="29">
        <f t="shared" si="3"/>
        <v>0.30439684329199551</v>
      </c>
      <c r="L26" s="29">
        <f t="shared" si="4"/>
        <v>0.27057497181510709</v>
      </c>
      <c r="M26" s="29">
        <f t="shared" si="5"/>
        <v>4.7463359639233369</v>
      </c>
      <c r="N26" s="72">
        <v>3.0134445989800649</v>
      </c>
    </row>
    <row r="27" spans="2:14" ht="15.45" x14ac:dyDescent="0.4">
      <c r="B27" s="28">
        <v>21</v>
      </c>
      <c r="C27" s="55" t="s">
        <v>46</v>
      </c>
      <c r="D27" s="59">
        <f>'[1]Appendix 3'!D68</f>
        <v>26174</v>
      </c>
      <c r="E27" s="38">
        <f>+'[1]Appendix 3'!F68+'[2]Appendix 3'!F68+'[3]Appendix 3'!F68</f>
        <v>74813</v>
      </c>
      <c r="F27" s="38">
        <f>+'[1]Appendix 3'!H68+'[2]Appendix 3'!H68+'[3]Appendix 3'!H68</f>
        <v>422</v>
      </c>
      <c r="G27" s="38">
        <f>+'[1]Appendix 3'!J68+'[2]Appendix 3'!J68+'[3]Appendix 3'!J68</f>
        <v>74678</v>
      </c>
      <c r="H27" s="38">
        <f>+'[1]Appendix 3'!L68+'[2]Appendix 3'!L68+'[3]Appendix 3'!L68</f>
        <v>2855</v>
      </c>
      <c r="I27" s="38">
        <f>+'[1]Appendix 3'!N68+'[2]Appendix 3'!N68+'[3]Appendix 3'!N68</f>
        <v>0</v>
      </c>
      <c r="J27" s="38">
        <f>'[3]Appendix 3'!P68</f>
        <v>23454</v>
      </c>
      <c r="K27" s="29">
        <f t="shared" si="3"/>
        <v>2.8270965569825819</v>
      </c>
      <c r="L27" s="29">
        <f t="shared" si="4"/>
        <v>0</v>
      </c>
      <c r="M27" s="29">
        <f t="shared" si="5"/>
        <v>73.948131937774164</v>
      </c>
      <c r="N27" s="72">
        <v>68.406978361090609</v>
      </c>
    </row>
    <row r="28" spans="2:14" ht="15.45" x14ac:dyDescent="0.4">
      <c r="B28" s="28">
        <v>22</v>
      </c>
      <c r="C28" s="55" t="s">
        <v>50</v>
      </c>
      <c r="D28" s="59">
        <f>'[1]Appendix 3'!D69</f>
        <v>394</v>
      </c>
      <c r="E28" s="38">
        <f>+'[1]Appendix 3'!F69+'[2]Appendix 3'!F69+'[3]Appendix 3'!F69</f>
        <v>283</v>
      </c>
      <c r="F28" s="38">
        <f>+'[1]Appendix 3'!H69+'[2]Appendix 3'!H69+'[3]Appendix 3'!H69</f>
        <v>0</v>
      </c>
      <c r="G28" s="38">
        <f>+'[1]Appendix 3'!J69+'[2]Appendix 3'!J69+'[3]Appendix 3'!J69</f>
        <v>318</v>
      </c>
      <c r="H28" s="38">
        <f>+'[1]Appendix 3'!L69+'[2]Appendix 3'!L69+'[3]Appendix 3'!L69</f>
        <v>0</v>
      </c>
      <c r="I28" s="38">
        <f>+'[1]Appendix 3'!N69+'[2]Appendix 3'!N69+'[3]Appendix 3'!N69</f>
        <v>0</v>
      </c>
      <c r="J28" s="38">
        <f>'[3]Appendix 3'!P69</f>
        <v>359</v>
      </c>
      <c r="K28" s="29">
        <f t="shared" si="3"/>
        <v>0</v>
      </c>
      <c r="L28" s="29">
        <f t="shared" si="4"/>
        <v>0</v>
      </c>
      <c r="M28" s="29">
        <f t="shared" si="5"/>
        <v>46.971935007385525</v>
      </c>
      <c r="N28" s="72">
        <v>44.034090909090914</v>
      </c>
    </row>
    <row r="29" spans="2:14" ht="15.45" x14ac:dyDescent="0.4">
      <c r="B29" s="28">
        <v>23</v>
      </c>
      <c r="C29" s="56" t="s">
        <v>80</v>
      </c>
      <c r="D29" s="59">
        <f>'[1]Appendix 3'!D70</f>
        <v>1207</v>
      </c>
      <c r="E29" s="38">
        <f>+'[1]Appendix 3'!F70+'[2]Appendix 3'!F70+'[3]Appendix 3'!F70</f>
        <v>347</v>
      </c>
      <c r="F29" s="38">
        <f>+'[1]Appendix 3'!H70+'[2]Appendix 3'!H70+'[3]Appendix 3'!H70</f>
        <v>0</v>
      </c>
      <c r="G29" s="38">
        <f>+'[1]Appendix 3'!J70+'[2]Appendix 3'!J70+'[3]Appendix 3'!J70</f>
        <v>282</v>
      </c>
      <c r="H29" s="38">
        <f>+'[1]Appendix 3'!L70+'[2]Appendix 3'!L70+'[3]Appendix 3'!L70</f>
        <v>0</v>
      </c>
      <c r="I29" s="38">
        <f>+'[1]Appendix 3'!N70+'[2]Appendix 3'!N70+'[3]Appendix 3'!N70</f>
        <v>14</v>
      </c>
      <c r="J29" s="38">
        <f>'[3]Appendix 3'!P70</f>
        <v>1258</v>
      </c>
      <c r="K29" s="29">
        <f t="shared" si="3"/>
        <v>0</v>
      </c>
      <c r="L29" s="29">
        <f t="shared" si="4"/>
        <v>0.90090090090090091</v>
      </c>
      <c r="M29" s="29">
        <f t="shared" si="5"/>
        <v>18.146718146718147</v>
      </c>
      <c r="N29" s="72">
        <v>18.125</v>
      </c>
    </row>
    <row r="30" spans="2:14" ht="15.45" x14ac:dyDescent="0.4">
      <c r="B30" s="28">
        <v>24</v>
      </c>
      <c r="C30" s="55" t="s">
        <v>79</v>
      </c>
      <c r="D30" s="59">
        <f>'[1]Appendix 3'!D71</f>
        <v>858</v>
      </c>
      <c r="E30" s="38">
        <f>+'[1]Appendix 3'!F71+'[2]Appendix 3'!F71+'[3]Appendix 3'!F71</f>
        <v>383</v>
      </c>
      <c r="F30" s="38">
        <f>+'[1]Appendix 3'!H71+'[2]Appendix 3'!H71+'[3]Appendix 3'!H71</f>
        <v>0</v>
      </c>
      <c r="G30" s="38">
        <f>+'[1]Appendix 3'!J71+'[2]Appendix 3'!J71+'[3]Appendix 3'!J71</f>
        <v>361</v>
      </c>
      <c r="H30" s="38">
        <f>+'[1]Appendix 3'!L71+'[2]Appendix 3'!L71+'[3]Appendix 3'!L71</f>
        <v>0</v>
      </c>
      <c r="I30" s="38">
        <f>+'[1]Appendix 3'!N71+'[2]Appendix 3'!N71+'[3]Appendix 3'!N71</f>
        <v>223</v>
      </c>
      <c r="J30" s="38">
        <f>'[3]Appendix 3'!P71</f>
        <v>657</v>
      </c>
      <c r="K30" s="29">
        <f t="shared" si="3"/>
        <v>0</v>
      </c>
      <c r="L30" s="29">
        <f t="shared" si="4"/>
        <v>17.969379532634971</v>
      </c>
      <c r="M30" s="29">
        <f t="shared" si="5"/>
        <v>29.089443996776794</v>
      </c>
      <c r="N30" s="72">
        <v>24.412751677852349</v>
      </c>
    </row>
    <row r="31" spans="2:14" ht="15.45" x14ac:dyDescent="0.4">
      <c r="B31" s="28">
        <v>25</v>
      </c>
      <c r="C31" s="55" t="s">
        <v>60</v>
      </c>
      <c r="D31" s="59">
        <f>'[1]Appendix 3'!D72</f>
        <v>2023</v>
      </c>
      <c r="E31" s="38">
        <f>+'[1]Appendix 3'!F72+'[2]Appendix 3'!F72+'[3]Appendix 3'!F72</f>
        <v>1234</v>
      </c>
      <c r="F31" s="38">
        <f>+'[1]Appendix 3'!H72+'[2]Appendix 3'!H72+'[3]Appendix 3'!H72</f>
        <v>2</v>
      </c>
      <c r="G31" s="38">
        <f>+'[1]Appendix 3'!J72+'[2]Appendix 3'!J72+'[3]Appendix 3'!J72</f>
        <v>1013</v>
      </c>
      <c r="H31" s="38">
        <f>+'[1]Appendix 3'!L72+'[2]Appendix 3'!L72+'[3]Appendix 3'!L72</f>
        <v>0</v>
      </c>
      <c r="I31" s="38">
        <f>+'[1]Appendix 3'!N72+'[2]Appendix 3'!N72+'[3]Appendix 3'!N72</f>
        <v>341</v>
      </c>
      <c r="J31" s="38">
        <f>'[3]Appendix 3'!P72</f>
        <v>1903</v>
      </c>
      <c r="K31" s="29">
        <f t="shared" si="3"/>
        <v>0</v>
      </c>
      <c r="L31" s="29">
        <f t="shared" si="4"/>
        <v>10.469757445501996</v>
      </c>
      <c r="M31" s="29">
        <f t="shared" si="5"/>
        <v>31.102241326373964</v>
      </c>
      <c r="N31" s="72">
        <v>31.716293074606895</v>
      </c>
    </row>
    <row r="32" spans="2:14" ht="15.45" x14ac:dyDescent="0.4">
      <c r="B32" s="28">
        <v>26</v>
      </c>
      <c r="C32" s="55" t="s">
        <v>66</v>
      </c>
      <c r="D32" s="59">
        <f>'[1]Appendix 3'!D73</f>
        <v>2080</v>
      </c>
      <c r="E32" s="38">
        <f>+'[1]Appendix 3'!F73+'[2]Appendix 3'!F73+'[3]Appendix 3'!F73</f>
        <v>1019</v>
      </c>
      <c r="F32" s="38">
        <f>+'[1]Appendix 3'!H73+'[2]Appendix 3'!H73+'[3]Appendix 3'!H73</f>
        <v>1210</v>
      </c>
      <c r="G32" s="38">
        <f>+'[1]Appendix 3'!J73+'[2]Appendix 3'!J73+'[3]Appendix 3'!J73</f>
        <v>820</v>
      </c>
      <c r="H32" s="38">
        <f>+'[1]Appendix 3'!L73+'[2]Appendix 3'!L73+'[3]Appendix 3'!L73</f>
        <v>6</v>
      </c>
      <c r="I32" s="38">
        <f>+'[1]Appendix 3'!N73+'[2]Appendix 3'!N73+'[3]Appendix 3'!N73</f>
        <v>232</v>
      </c>
      <c r="J32" s="38">
        <f>'[3]Appendix 3'!P73</f>
        <v>2041</v>
      </c>
      <c r="K32" s="29">
        <f t="shared" si="3"/>
        <v>0.1936108422071636</v>
      </c>
      <c r="L32" s="29">
        <f t="shared" si="4"/>
        <v>7.486285898676992</v>
      </c>
      <c r="M32" s="29">
        <f t="shared" si="5"/>
        <v>26.460148434979025</v>
      </c>
      <c r="N32" s="72">
        <v>28.275638951795536</v>
      </c>
    </row>
    <row r="33" spans="1:15" ht="15.45" x14ac:dyDescent="0.4">
      <c r="B33" s="28">
        <v>27</v>
      </c>
      <c r="C33" s="55" t="s">
        <v>74</v>
      </c>
      <c r="D33" s="59">
        <f>'[1]Appendix 3'!D74</f>
        <v>268</v>
      </c>
      <c r="E33" s="38">
        <f>+'[1]Appendix 3'!F74+'[2]Appendix 3'!F74+'[3]Appendix 3'!F74</f>
        <v>535</v>
      </c>
      <c r="F33" s="38">
        <f>+'[1]Appendix 3'!H74+'[2]Appendix 3'!H74+'[3]Appendix 3'!H74</f>
        <v>1132</v>
      </c>
      <c r="G33" s="38">
        <f>+'[1]Appendix 3'!J74+'[2]Appendix 3'!J74+'[3]Appendix 3'!J74</f>
        <v>551</v>
      </c>
      <c r="H33" s="38">
        <f>+'[1]Appendix 3'!L74+'[2]Appendix 3'!L74+'[3]Appendix 3'!L74</f>
        <v>9</v>
      </c>
      <c r="I33" s="38">
        <f>+'[1]Appendix 3'!N74+'[2]Appendix 3'!N74+'[3]Appendix 3'!N74</f>
        <v>0</v>
      </c>
      <c r="J33" s="38">
        <f>'[3]Appendix 3'!P74</f>
        <v>243</v>
      </c>
      <c r="K33" s="29">
        <f t="shared" si="3"/>
        <v>1.1207970112079702</v>
      </c>
      <c r="L33" s="29">
        <f t="shared" si="4"/>
        <v>0</v>
      </c>
      <c r="M33" s="29">
        <f t="shared" si="5"/>
        <v>68.617683686176832</v>
      </c>
      <c r="N33" s="72">
        <v>59.134615384615387</v>
      </c>
    </row>
    <row r="34" spans="1:15" ht="15.45" x14ac:dyDescent="0.4">
      <c r="B34" s="28">
        <v>28</v>
      </c>
      <c r="C34" s="56" t="s">
        <v>48</v>
      </c>
      <c r="D34" s="59">
        <f>'[1]Appendix 3'!D75</f>
        <v>38010</v>
      </c>
      <c r="E34" s="38">
        <f>+'[1]Appendix 3'!F75+'[2]Appendix 3'!F75+'[3]Appendix 3'!F75</f>
        <v>117710</v>
      </c>
      <c r="F34" s="38">
        <f>+'[1]Appendix 3'!H75+'[2]Appendix 3'!H75+'[3]Appendix 3'!H75</f>
        <v>729</v>
      </c>
      <c r="G34" s="38">
        <f>+'[1]Appendix 3'!J75+'[2]Appendix 3'!J75+'[3]Appendix 3'!J75</f>
        <v>104523</v>
      </c>
      <c r="H34" s="38">
        <f>+'[1]Appendix 3'!L75+'[2]Appendix 3'!L75+'[3]Appendix 3'!L75</f>
        <v>4902</v>
      </c>
      <c r="I34" s="38">
        <f>+'[1]Appendix 3'!N75+'[2]Appendix 3'!N75+'[3]Appendix 3'!N75</f>
        <v>5</v>
      </c>
      <c r="J34" s="38">
        <f>'[3]Appendix 3'!P75</f>
        <v>46290</v>
      </c>
      <c r="K34" s="29">
        <f t="shared" si="3"/>
        <v>3.147957873105574</v>
      </c>
      <c r="L34" s="29">
        <f t="shared" si="4"/>
        <v>3.2108913434369382E-3</v>
      </c>
      <c r="M34" s="29">
        <f t="shared" si="5"/>
        <v>67.122399178011818</v>
      </c>
      <c r="N34" s="72">
        <v>71.053176772503392</v>
      </c>
    </row>
    <row r="35" spans="1:15" ht="15.45" x14ac:dyDescent="0.4">
      <c r="B35" s="28">
        <v>29</v>
      </c>
      <c r="C35" s="55" t="s">
        <v>65</v>
      </c>
      <c r="D35" s="59">
        <f>'[1]Appendix 3'!D76</f>
        <v>18084</v>
      </c>
      <c r="E35" s="38">
        <f>+'[1]Appendix 3'!F76+'[2]Appendix 3'!F76+'[3]Appendix 3'!F76</f>
        <v>36093</v>
      </c>
      <c r="F35" s="38">
        <f>+'[1]Appendix 3'!H76+'[2]Appendix 3'!H76+'[3]Appendix 3'!H76</f>
        <v>789</v>
      </c>
      <c r="G35" s="38">
        <f>+'[1]Appendix 3'!J76+'[2]Appendix 3'!J76+'[3]Appendix 3'!J76</f>
        <v>36565</v>
      </c>
      <c r="H35" s="38">
        <f>+'[1]Appendix 3'!L76+'[2]Appendix 3'!L76+'[3]Appendix 3'!L76</f>
        <v>1320</v>
      </c>
      <c r="I35" s="38">
        <f>+'[1]Appendix 3'!N76+'[2]Appendix 3'!N76+'[3]Appendix 3'!N76</f>
        <v>614</v>
      </c>
      <c r="J35" s="38">
        <f>'[3]Appendix 3'!P76</f>
        <v>13154</v>
      </c>
      <c r="K35" s="29">
        <f t="shared" si="3"/>
        <v>2.5555146845294563</v>
      </c>
      <c r="L35" s="29">
        <f t="shared" si="4"/>
        <v>1.1887015275008228</v>
      </c>
      <c r="M35" s="29">
        <f t="shared" si="5"/>
        <v>70.789692757439056</v>
      </c>
      <c r="N35" s="72">
        <v>48.871716100017423</v>
      </c>
    </row>
    <row r="36" spans="1:15" ht="15.45" x14ac:dyDescent="0.4">
      <c r="B36" s="28">
        <v>30</v>
      </c>
      <c r="C36" s="55" t="s">
        <v>64</v>
      </c>
      <c r="D36" s="59">
        <f>'[1]Appendix 3'!D77</f>
        <v>25203</v>
      </c>
      <c r="E36" s="38">
        <f>+'[1]Appendix 3'!F77+'[2]Appendix 3'!F77+'[3]Appendix 3'!F77</f>
        <v>18874</v>
      </c>
      <c r="F36" s="38">
        <f>+'[1]Appendix 3'!H77+'[2]Appendix 3'!H77+'[3]Appendix 3'!H77</f>
        <v>902</v>
      </c>
      <c r="G36" s="38">
        <f>+'[1]Appendix 3'!J77+'[2]Appendix 3'!J77+'[3]Appendix 3'!J77</f>
        <v>21224</v>
      </c>
      <c r="H36" s="38">
        <f>+'[1]Appendix 3'!L77+'[2]Appendix 3'!L77+'[3]Appendix 3'!L77</f>
        <v>109</v>
      </c>
      <c r="I36" s="38">
        <f>+'[1]Appendix 3'!N77+'[2]Appendix 3'!N77+'[3]Appendix 3'!N77</f>
        <v>952</v>
      </c>
      <c r="J36" s="38">
        <f>'[3]Appendix 3'!P77</f>
        <v>21792</v>
      </c>
      <c r="K36" s="29">
        <f t="shared" si="3"/>
        <v>0.24729450733942873</v>
      </c>
      <c r="L36" s="29">
        <f t="shared" si="4"/>
        <v>2.1598566145608822</v>
      </c>
      <c r="M36" s="29">
        <f t="shared" si="5"/>
        <v>48.152097465798491</v>
      </c>
      <c r="N36" s="72">
        <v>39.297955324429736</v>
      </c>
    </row>
    <row r="37" spans="1:15" ht="15.45" x14ac:dyDescent="0.4">
      <c r="B37" s="28">
        <v>31</v>
      </c>
      <c r="C37" s="55" t="s">
        <v>17</v>
      </c>
      <c r="D37" s="59">
        <f>'[1]Appendix 3'!D78</f>
        <v>425</v>
      </c>
      <c r="E37" s="38">
        <f>+'[1]Appendix 3'!F78+'[2]Appendix 3'!F78+'[3]Appendix 3'!F78</f>
        <v>155</v>
      </c>
      <c r="F37" s="38">
        <f>+'[1]Appendix 3'!H78+'[2]Appendix 3'!H78+'[3]Appendix 3'!H78</f>
        <v>0</v>
      </c>
      <c r="G37" s="38">
        <f>+'[1]Appendix 3'!J78+'[2]Appendix 3'!J78+'[3]Appendix 3'!J78</f>
        <v>193</v>
      </c>
      <c r="H37" s="38">
        <f>+'[1]Appendix 3'!L78+'[2]Appendix 3'!L78+'[3]Appendix 3'!L78</f>
        <v>0</v>
      </c>
      <c r="I37" s="38">
        <f>+'[1]Appendix 3'!N78+'[2]Appendix 3'!N78+'[3]Appendix 3'!N78</f>
        <v>0</v>
      </c>
      <c r="J37" s="38">
        <f>'[3]Appendix 3'!P78</f>
        <v>387</v>
      </c>
      <c r="K37" s="29">
        <f t="shared" si="3"/>
        <v>0</v>
      </c>
      <c r="L37" s="29">
        <f t="shared" si="4"/>
        <v>0</v>
      </c>
      <c r="M37" s="29">
        <f t="shared" si="5"/>
        <v>33.275862068965516</v>
      </c>
      <c r="N37" s="72">
        <v>23.993288590604024</v>
      </c>
    </row>
    <row r="38" spans="1:15" ht="15.45" x14ac:dyDescent="0.4">
      <c r="B38" s="28">
        <v>32</v>
      </c>
      <c r="C38" s="55" t="s">
        <v>72</v>
      </c>
      <c r="D38" s="59">
        <f>'[1]Appendix 3'!D79</f>
        <v>724</v>
      </c>
      <c r="E38" s="38">
        <f>+'[1]Appendix 3'!F79+'[2]Appendix 3'!F79+'[3]Appendix 3'!F79</f>
        <v>379</v>
      </c>
      <c r="F38" s="38">
        <f>+'[1]Appendix 3'!H79+'[2]Appendix 3'!H79+'[3]Appendix 3'!H79</f>
        <v>92</v>
      </c>
      <c r="G38" s="38">
        <f>+'[1]Appendix 3'!J79+'[2]Appendix 3'!J79+'[3]Appendix 3'!J79</f>
        <v>317</v>
      </c>
      <c r="H38" s="38">
        <f>+'[1]Appendix 3'!L79+'[2]Appendix 3'!L79+'[3]Appendix 3'!L79</f>
        <v>0</v>
      </c>
      <c r="I38" s="38">
        <f>+'[1]Appendix 3'!N79+'[2]Appendix 3'!N79+'[3]Appendix 3'!N79</f>
        <v>175</v>
      </c>
      <c r="J38" s="38">
        <f>'[3]Appendix 3'!P79</f>
        <v>611</v>
      </c>
      <c r="K38" s="29">
        <f t="shared" si="3"/>
        <v>0</v>
      </c>
      <c r="L38" s="29">
        <f t="shared" si="4"/>
        <v>15.86582048957389</v>
      </c>
      <c r="M38" s="29">
        <f t="shared" si="5"/>
        <v>28.73980054397099</v>
      </c>
      <c r="N38" s="72">
        <v>24.570912375790424</v>
      </c>
    </row>
    <row r="39" spans="1:15" ht="15.45" x14ac:dyDescent="0.4">
      <c r="B39" s="28">
        <v>33</v>
      </c>
      <c r="C39" s="55" t="s">
        <v>52</v>
      </c>
      <c r="D39" s="59">
        <f>'[1]Appendix 3'!D80</f>
        <v>1276</v>
      </c>
      <c r="E39" s="38">
        <f>+'[1]Appendix 3'!F80+'[2]Appendix 3'!F80+'[3]Appendix 3'!F80</f>
        <v>9060</v>
      </c>
      <c r="F39" s="38">
        <f>+'[1]Appendix 3'!H80+'[2]Appendix 3'!H80+'[3]Appendix 3'!H80</f>
        <v>463</v>
      </c>
      <c r="G39" s="38">
        <f>+'[1]Appendix 3'!J80+'[2]Appendix 3'!J80+'[3]Appendix 3'!J80</f>
        <v>7876</v>
      </c>
      <c r="H39" s="38">
        <f>+'[1]Appendix 3'!L80+'[2]Appendix 3'!L80+'[3]Appendix 3'!L80</f>
        <v>63</v>
      </c>
      <c r="I39" s="38">
        <f>+'[1]Appendix 3'!N80+'[2]Appendix 3'!N80+'[3]Appendix 3'!N80</f>
        <v>0</v>
      </c>
      <c r="J39" s="38">
        <f>'[3]Appendix 3'!P80</f>
        <v>2397</v>
      </c>
      <c r="K39" s="29">
        <f t="shared" si="3"/>
        <v>0.60952012383900933</v>
      </c>
      <c r="L39" s="29">
        <f t="shared" si="4"/>
        <v>0</v>
      </c>
      <c r="M39" s="29">
        <f t="shared" si="5"/>
        <v>76.19969040247679</v>
      </c>
      <c r="N39" s="72">
        <v>67.50911300121507</v>
      </c>
    </row>
    <row r="40" spans="1:15" ht="15.45" x14ac:dyDescent="0.4">
      <c r="B40" s="28">
        <v>34</v>
      </c>
      <c r="C40" s="56" t="s">
        <v>18</v>
      </c>
      <c r="D40" s="59">
        <f>'[1]Appendix 3'!D81</f>
        <v>8196</v>
      </c>
      <c r="E40" s="38">
        <f>+'[1]Appendix 3'!F81+'[2]Appendix 3'!F81+'[3]Appendix 3'!F81</f>
        <v>1906</v>
      </c>
      <c r="F40" s="38">
        <f>+'[1]Appendix 3'!H81+'[2]Appendix 3'!H81+'[3]Appendix 3'!H81</f>
        <v>76</v>
      </c>
      <c r="G40" s="38">
        <f>+'[1]Appendix 3'!J81+'[2]Appendix 3'!J81+'[3]Appendix 3'!J81</f>
        <v>1298</v>
      </c>
      <c r="H40" s="38">
        <f>+'[1]Appendix 3'!L81+'[2]Appendix 3'!L81+'[3]Appendix 3'!L81</f>
        <v>11</v>
      </c>
      <c r="I40" s="38">
        <f>+'[1]Appendix 3'!N81+'[2]Appendix 3'!N81+'[3]Appendix 3'!N81</f>
        <v>326</v>
      </c>
      <c r="J40" s="38">
        <f>'[3]Appendix 3'!P81</f>
        <v>8470</v>
      </c>
      <c r="K40" s="29">
        <f t="shared" si="3"/>
        <v>0.10885700148441366</v>
      </c>
      <c r="L40" s="29">
        <f t="shared" si="4"/>
        <v>3.2261256803562595</v>
      </c>
      <c r="M40" s="29">
        <f t="shared" si="5"/>
        <v>12.845126175160813</v>
      </c>
      <c r="N40" s="72">
        <v>7.8581226729374887</v>
      </c>
    </row>
    <row r="41" spans="1:15" ht="15.45" x14ac:dyDescent="0.4">
      <c r="B41" s="28">
        <v>35</v>
      </c>
      <c r="C41" s="56" t="s">
        <v>73</v>
      </c>
      <c r="D41" s="59">
        <f>'[1]Appendix 3'!D82</f>
        <v>47824</v>
      </c>
      <c r="E41" s="38">
        <f>+'[1]Appendix 3'!F82+'[2]Appendix 3'!F82+'[3]Appendix 3'!F82</f>
        <v>5027</v>
      </c>
      <c r="F41" s="38">
        <f>+'[1]Appendix 3'!H82+'[2]Appendix 3'!H82+'[3]Appendix 3'!H82</f>
        <v>531</v>
      </c>
      <c r="G41" s="38">
        <f>+'[1]Appendix 3'!J82+'[2]Appendix 3'!J82+'[3]Appendix 3'!J82</f>
        <v>2219</v>
      </c>
      <c r="H41" s="38">
        <f>+'[1]Appendix 3'!L82+'[2]Appendix 3'!L82+'[3]Appendix 3'!L82</f>
        <v>0</v>
      </c>
      <c r="I41" s="38">
        <f>+'[1]Appendix 3'!N82+'[2]Appendix 3'!N82+'[3]Appendix 3'!N82</f>
        <v>995</v>
      </c>
      <c r="J41" s="38">
        <f>'[3]Appendix 3'!P82</f>
        <v>49537</v>
      </c>
      <c r="K41" s="29">
        <f t="shared" si="3"/>
        <v>0</v>
      </c>
      <c r="L41" s="29">
        <f t="shared" si="4"/>
        <v>1.8862201664423424</v>
      </c>
      <c r="M41" s="29">
        <f t="shared" si="5"/>
        <v>4.2065553259653843</v>
      </c>
      <c r="N41" s="72">
        <v>4.1978770278389748</v>
      </c>
    </row>
    <row r="42" spans="1:15" ht="15.45" x14ac:dyDescent="0.4">
      <c r="B42" s="28">
        <v>36</v>
      </c>
      <c r="C42" s="56" t="s">
        <v>51</v>
      </c>
      <c r="D42" s="59">
        <f>'[1]Appendix 3'!D83</f>
        <v>1731</v>
      </c>
      <c r="E42" s="38">
        <f>+'[1]Appendix 3'!F83+'[2]Appendix 3'!F83+'[3]Appendix 3'!F83</f>
        <v>910</v>
      </c>
      <c r="F42" s="38">
        <f>+'[1]Appendix 3'!H83+'[2]Appendix 3'!H83+'[3]Appendix 3'!H83</f>
        <v>2020</v>
      </c>
      <c r="G42" s="38">
        <f>+'[1]Appendix 3'!J83+'[2]Appendix 3'!J83+'[3]Appendix 3'!J83</f>
        <v>776</v>
      </c>
      <c r="H42" s="38">
        <f>+'[1]Appendix 3'!L83+'[2]Appendix 3'!L83+'[3]Appendix 3'!L83</f>
        <v>9</v>
      </c>
      <c r="I42" s="38">
        <f>+'[1]Appendix 3'!N83+'[2]Appendix 3'!N83+'[3]Appendix 3'!N83</f>
        <v>0</v>
      </c>
      <c r="J42" s="38">
        <f>'[3]Appendix 3'!P83</f>
        <v>1856</v>
      </c>
      <c r="K42" s="29">
        <f t="shared" si="3"/>
        <v>0.34078000757288907</v>
      </c>
      <c r="L42" s="29">
        <f t="shared" si="4"/>
        <v>0</v>
      </c>
      <c r="M42" s="29">
        <f t="shared" si="5"/>
        <v>29.38280954184021</v>
      </c>
      <c r="N42" s="72">
        <v>51.346100471829025</v>
      </c>
    </row>
    <row r="43" spans="1:15" s="36" customFormat="1" ht="15.45" x14ac:dyDescent="0.4">
      <c r="A43" s="25"/>
      <c r="B43" s="30">
        <v>37</v>
      </c>
      <c r="C43" s="56" t="s">
        <v>75</v>
      </c>
      <c r="D43" s="59">
        <f>'[1]Appendix 3'!D84</f>
        <v>2498</v>
      </c>
      <c r="E43" s="38">
        <f>+'[1]Appendix 3'!F84+'[2]Appendix 3'!F84+'[3]Appendix 3'!F84</f>
        <v>227</v>
      </c>
      <c r="F43" s="38">
        <f>+'[1]Appendix 3'!H84+'[2]Appendix 3'!H84+'[3]Appendix 3'!H84</f>
        <v>13</v>
      </c>
      <c r="G43" s="38">
        <f>+'[1]Appendix 3'!J84+'[2]Appendix 3'!J84+'[3]Appendix 3'!J84</f>
        <v>191</v>
      </c>
      <c r="H43" s="38">
        <f>+'[1]Appendix 3'!L84+'[2]Appendix 3'!L84+'[3]Appendix 3'!L84</f>
        <v>0</v>
      </c>
      <c r="I43" s="38">
        <f>+'[1]Appendix 3'!N84+'[2]Appendix 3'!N84+'[3]Appendix 3'!N84</f>
        <v>0</v>
      </c>
      <c r="J43" s="38">
        <f>'[3]Appendix 3'!P84</f>
        <v>2534</v>
      </c>
      <c r="K43" s="29">
        <f t="shared" si="3"/>
        <v>0</v>
      </c>
      <c r="L43" s="29">
        <f t="shared" si="4"/>
        <v>0</v>
      </c>
      <c r="M43" s="29">
        <f t="shared" si="5"/>
        <v>7.0091743119266052</v>
      </c>
      <c r="N43" s="72">
        <v>4.1074856046065262</v>
      </c>
    </row>
    <row r="44" spans="1:15" ht="15.9" thickBot="1" x14ac:dyDescent="0.45">
      <c r="B44" s="31"/>
      <c r="C44" s="57" t="s">
        <v>14</v>
      </c>
      <c r="D44" s="43">
        <f>SUM(D7:D43)</f>
        <v>609258</v>
      </c>
      <c r="E44" s="21">
        <f t="shared" ref="E44:H44" si="6">SUM(E7:E43)</f>
        <v>1451478</v>
      </c>
      <c r="F44" s="21">
        <f>SUM(F7:F43)</f>
        <v>45733</v>
      </c>
      <c r="G44" s="21">
        <f>SUM(G7:G43)</f>
        <v>1469494</v>
      </c>
      <c r="H44" s="21">
        <f t="shared" si="6"/>
        <v>10690</v>
      </c>
      <c r="I44" s="21">
        <f>SUM(I7:I43)</f>
        <v>12993</v>
      </c>
      <c r="J44" s="21">
        <f>SUM(J7:J43)</f>
        <v>564939</v>
      </c>
      <c r="K44" s="71">
        <f>IFERROR((H44/SUM($G44:$J44))*100,0)</f>
        <v>0.51940706937801373</v>
      </c>
      <c r="L44" s="22">
        <f>IFERROR((I44/SUM($G44:$J44))*100,0)</f>
        <v>0.63130552408124707</v>
      </c>
      <c r="M44" s="22">
        <f>IFERROR((G44/SUM($G44:$J44))*100,0)</f>
        <v>71.399959963383992</v>
      </c>
      <c r="N44" s="32">
        <v>67.363328978248774</v>
      </c>
    </row>
    <row r="45" spans="1:15" x14ac:dyDescent="0.4">
      <c r="K45" s="70"/>
      <c r="L45" s="26"/>
      <c r="M45" s="26"/>
      <c r="N45" s="26"/>
      <c r="O45" s="68"/>
    </row>
    <row r="46" spans="1:15" hidden="1" x14ac:dyDescent="0.4">
      <c r="D46" s="27"/>
      <c r="E46" s="27"/>
      <c r="F46" s="27"/>
      <c r="G46" s="27"/>
      <c r="H46" s="27"/>
      <c r="I46" s="27"/>
      <c r="J46" s="27"/>
    </row>
    <row r="47" spans="1:15" hidden="1" x14ac:dyDescent="0.4">
      <c r="D47" s="25">
        <f>'[6]Appendix 3'!$D$85</f>
        <v>677420</v>
      </c>
      <c r="E47" s="25">
        <f>+'[4]Appendix 3'!$F$85+'[5]Appendix 3'!$F$85+'[6]Appendix 3'!$F$85</f>
        <v>1384378</v>
      </c>
      <c r="F47" s="25">
        <f>+'[4]Appendix 3'!H85+'[5]Appendix 3'!H85+'[6]Appendix 3'!H85</f>
        <v>29412</v>
      </c>
      <c r="G47" s="25">
        <f>+'[4]Appendix 3'!J85+'[5]Appendix 3'!J85+'[6]Appendix 3'!J85</f>
        <v>1336413</v>
      </c>
      <c r="H47" s="25">
        <f>+'[4]Appendix 3'!L85+'[5]Appendix 3'!L85+'[6]Appendix 3'!L85</f>
        <v>10250</v>
      </c>
      <c r="I47" s="25">
        <f>+'[4]Appendix 3'!N85+'[5]Appendix 3'!N85+'[6]Appendix 3'!N85</f>
        <v>14684</v>
      </c>
      <c r="J47" s="25">
        <f>'[4]Appendix 3'!$P$85</f>
        <v>622541</v>
      </c>
    </row>
    <row r="48" spans="1:15" hidden="1" x14ac:dyDescent="0.4">
      <c r="D48" s="27"/>
    </row>
    <row r="49" spans="4:10" hidden="1" x14ac:dyDescent="0.4">
      <c r="D49" s="27">
        <f>D44-D47</f>
        <v>-68162</v>
      </c>
      <c r="E49" s="27">
        <f t="shared" ref="E49:J49" si="7">E44-E47</f>
        <v>67100</v>
      </c>
      <c r="F49" s="27">
        <f t="shared" si="7"/>
        <v>16321</v>
      </c>
      <c r="G49" s="27">
        <f t="shared" si="7"/>
        <v>133081</v>
      </c>
      <c r="H49" s="27">
        <f t="shared" si="7"/>
        <v>440</v>
      </c>
      <c r="I49" s="27">
        <f t="shared" si="7"/>
        <v>-1691</v>
      </c>
      <c r="J49" s="27">
        <f t="shared" si="7"/>
        <v>-57602</v>
      </c>
    </row>
  </sheetData>
  <sheetProtection algorithmName="SHA-512" hashValue="sXzg3oqVcIsi2ZE9QMEvD7UbSvvdVe1fqec09uoLkYJjRPbVY3iPAipbpry8a31n2nGdcm4nMLENaFvI8anLng==" saltValue="o5x3goHZAIFmp5fKgvJJ4A==" spinCount="100000" sheet="1" objects="1" scenarios="1"/>
  <mergeCells count="13">
    <mergeCell ref="B3:N3"/>
    <mergeCell ref="B4:B6"/>
    <mergeCell ref="C4:C6"/>
    <mergeCell ref="D4:D5"/>
    <mergeCell ref="E4:E5"/>
    <mergeCell ref="F4:F5"/>
    <mergeCell ref="L4:L5"/>
    <mergeCell ref="G4:G5"/>
    <mergeCell ref="H4:H5"/>
    <mergeCell ref="I4:I5"/>
    <mergeCell ref="J4:J5"/>
    <mergeCell ref="K4:K5"/>
    <mergeCell ref="M4:N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40"/>
  <sheetViews>
    <sheetView showGridLines="0" zoomScale="59" zoomScaleNormal="59" zoomScaleSheetLayoutView="100" workbookViewId="0">
      <selection activeCell="E19" sqref="E19"/>
    </sheetView>
  </sheetViews>
  <sheetFormatPr defaultColWidth="9.23046875" defaultRowHeight="14.6" x14ac:dyDescent="0.4"/>
  <cols>
    <col min="1" max="1" width="17.07421875" style="25" customWidth="1"/>
    <col min="2" max="2" width="5.53515625" style="25" bestFit="1" customWidth="1"/>
    <col min="3" max="3" width="49.765625" style="25" bestFit="1" customWidth="1"/>
    <col min="4" max="4" width="23.765625" style="25" customWidth="1"/>
    <col min="5" max="5" width="22.4609375" style="25" bestFit="1" customWidth="1"/>
    <col min="6" max="6" width="14.53515625" style="25" bestFit="1" customWidth="1"/>
    <col min="7" max="7" width="16" style="25" bestFit="1" customWidth="1"/>
    <col min="8" max="9" width="19.53515625" style="25" customWidth="1"/>
    <col min="10" max="10" width="19.23046875" style="25" bestFit="1" customWidth="1"/>
    <col min="11" max="11" width="20.23046875" style="25" bestFit="1" customWidth="1"/>
    <col min="12" max="12" width="20.23046875" style="25" customWidth="1"/>
    <col min="13" max="13" width="21.23046875" style="25" customWidth="1"/>
    <col min="14" max="14" width="18" style="25" customWidth="1"/>
    <col min="15" max="15" width="12.23046875" style="25" bestFit="1" customWidth="1"/>
    <col min="16" max="16" width="12.4609375" style="25" customWidth="1"/>
    <col min="17" max="17" width="11.53515625" style="25" bestFit="1" customWidth="1"/>
    <col min="18" max="18" width="15.23046875" style="25" customWidth="1"/>
    <col min="19" max="19" width="19.765625" style="25" customWidth="1"/>
    <col min="20" max="20" width="20.765625" style="25" customWidth="1"/>
    <col min="21" max="16384" width="9.23046875" style="25"/>
  </cols>
  <sheetData>
    <row r="1" spans="1:14" ht="30.75" customHeight="1" x14ac:dyDescent="0.4"/>
    <row r="2" spans="1:14" ht="15" thickBot="1" x14ac:dyDescent="0.45"/>
    <row r="3" spans="1:14" ht="27" customHeight="1" thickBot="1" x14ac:dyDescent="0.45">
      <c r="B3" s="97" t="s">
        <v>84</v>
      </c>
      <c r="C3" s="98"/>
      <c r="D3" s="98"/>
      <c r="E3" s="98"/>
      <c r="F3" s="98"/>
      <c r="G3" s="98"/>
      <c r="H3" s="98"/>
      <c r="I3" s="98"/>
      <c r="J3" s="98"/>
      <c r="K3" s="98"/>
      <c r="L3" s="98"/>
      <c r="M3" s="98"/>
      <c r="N3" s="99"/>
    </row>
    <row r="4" spans="1:14" ht="66" customHeight="1" x14ac:dyDescent="0.4">
      <c r="B4" s="91" t="s">
        <v>7</v>
      </c>
      <c r="C4" s="91" t="s">
        <v>8</v>
      </c>
      <c r="D4" s="93" t="s">
        <v>9</v>
      </c>
      <c r="E4" s="93" t="s">
        <v>10</v>
      </c>
      <c r="F4" s="93" t="s">
        <v>11</v>
      </c>
      <c r="G4" s="93" t="s">
        <v>12</v>
      </c>
      <c r="H4" s="93" t="s">
        <v>40</v>
      </c>
      <c r="I4" s="93" t="s">
        <v>41</v>
      </c>
      <c r="J4" s="93" t="s">
        <v>13</v>
      </c>
      <c r="K4" s="95" t="s">
        <v>77</v>
      </c>
      <c r="L4" s="93" t="s">
        <v>78</v>
      </c>
      <c r="M4" s="96" t="s">
        <v>91</v>
      </c>
      <c r="N4" s="83"/>
    </row>
    <row r="5" spans="1:14" ht="30" x14ac:dyDescent="0.4">
      <c r="B5" s="92"/>
      <c r="C5" s="92"/>
      <c r="D5" s="94"/>
      <c r="E5" s="94"/>
      <c r="F5" s="94"/>
      <c r="G5" s="94"/>
      <c r="H5" s="94"/>
      <c r="I5" s="94"/>
      <c r="J5" s="94"/>
      <c r="K5" s="89"/>
      <c r="L5" s="94"/>
      <c r="M5" s="53" t="s">
        <v>87</v>
      </c>
      <c r="N5" s="24" t="s">
        <v>85</v>
      </c>
    </row>
    <row r="6" spans="1:14" ht="26.25" customHeight="1" thickBot="1" x14ac:dyDescent="0.45">
      <c r="B6" s="100"/>
      <c r="C6" s="100"/>
      <c r="D6" s="51">
        <v>-1</v>
      </c>
      <c r="E6" s="51">
        <v>-2</v>
      </c>
      <c r="F6" s="51">
        <v>-3</v>
      </c>
      <c r="G6" s="51">
        <v>-4</v>
      </c>
      <c r="H6" s="51">
        <v>-5</v>
      </c>
      <c r="I6" s="51">
        <v>-6</v>
      </c>
      <c r="J6" s="51">
        <v>-7</v>
      </c>
      <c r="K6" s="51">
        <v>-8</v>
      </c>
      <c r="L6" s="51">
        <v>-9</v>
      </c>
      <c r="M6" s="51">
        <v>-10</v>
      </c>
      <c r="N6" s="61">
        <v>-11</v>
      </c>
    </row>
    <row r="7" spans="1:14" ht="15.45" x14ac:dyDescent="0.4">
      <c r="A7" s="27"/>
      <c r="B7" s="63">
        <v>1</v>
      </c>
      <c r="C7" s="41" t="s">
        <v>19</v>
      </c>
      <c r="D7" s="38">
        <f>'[1]Appendix 8'!D35</f>
        <v>428</v>
      </c>
      <c r="E7" s="38">
        <f>+'[1]Appendix 8'!F35+'[2]Appendix 8'!F35+'[3]Appendix 8'!F35</f>
        <v>1065</v>
      </c>
      <c r="F7" s="38">
        <f>+'[1]Appendix 8'!H35+'[2]Appendix 8'!H35+'[3]Appendix 8'!H35</f>
        <v>0</v>
      </c>
      <c r="G7" s="38">
        <f>+'[1]Appendix 8'!J35+'[2]Appendix 8'!J35+'[3]Appendix 8'!J35</f>
        <v>1045</v>
      </c>
      <c r="H7" s="38">
        <f>+'[1]Appendix 8'!L35+'[2]Appendix 8'!L35+'[3]Appendix 8'!L35</f>
        <v>6</v>
      </c>
      <c r="I7" s="38">
        <f>+'[1]Appendix 8'!N35+'[2]Appendix 8'!N35+'[3]Appendix 8'!N35</f>
        <v>27</v>
      </c>
      <c r="J7" s="38">
        <f>+'[3]Appendix 8'!P35</f>
        <v>415</v>
      </c>
      <c r="K7" s="45">
        <f>IFERROR((H7/SUM($G7:$J7))*100,0)</f>
        <v>0.40187541862022769</v>
      </c>
      <c r="L7" s="45">
        <f t="shared" ref="L7" si="0">IFERROR((I7/SUM($G7:$J7))*100,0)</f>
        <v>1.8084393837910249</v>
      </c>
      <c r="M7" s="52">
        <f>IFERROR((G7/SUM($G7:$J7))*100,0)</f>
        <v>69.993302076356329</v>
      </c>
      <c r="N7" s="62">
        <v>69.44629753168779</v>
      </c>
    </row>
    <row r="8" spans="1:14" ht="15.45" x14ac:dyDescent="0.4">
      <c r="A8" s="27"/>
      <c r="B8" s="39">
        <f>B7+1</f>
        <v>2</v>
      </c>
      <c r="C8" s="41" t="s">
        <v>20</v>
      </c>
      <c r="D8" s="38">
        <f>'[1]Appendix 8'!D36</f>
        <v>263</v>
      </c>
      <c r="E8" s="38">
        <f>+'[1]Appendix 8'!F36+'[2]Appendix 8'!F36+'[3]Appendix 8'!F36</f>
        <v>909</v>
      </c>
      <c r="F8" s="38">
        <f>+'[1]Appendix 8'!H36+'[2]Appendix 8'!H36+'[3]Appendix 8'!H36</f>
        <v>0</v>
      </c>
      <c r="G8" s="38">
        <f>+'[1]Appendix 8'!J36+'[2]Appendix 8'!J36+'[3]Appendix 8'!J36</f>
        <v>857</v>
      </c>
      <c r="H8" s="38">
        <f>+'[1]Appendix 8'!L36+'[2]Appendix 8'!L36+'[3]Appendix 8'!L36</f>
        <v>0</v>
      </c>
      <c r="I8" s="38">
        <f>+'[1]Appendix 8'!N36+'[2]Appendix 8'!N36+'[3]Appendix 8'!N36</f>
        <v>0</v>
      </c>
      <c r="J8" s="38">
        <f>+'[3]Appendix 8'!P36</f>
        <v>315</v>
      </c>
      <c r="K8" s="45">
        <f t="shared" ref="K8:K32" si="1">IFERROR((H8/SUM($G8:$J8))*100,0)</f>
        <v>0</v>
      </c>
      <c r="L8" s="46">
        <f t="shared" ref="L8:L32" si="2">IFERROR((I8/SUM($G8:$J8))*100,0)</f>
        <v>0</v>
      </c>
      <c r="M8" s="47">
        <f t="shared" ref="M8:M31" si="3">IFERROR((G8/SUM($G8:$J8))*100,0)</f>
        <v>73.122866894197955</v>
      </c>
      <c r="N8" s="62">
        <v>82.824427480916029</v>
      </c>
    </row>
    <row r="9" spans="1:14" ht="15.45" x14ac:dyDescent="0.4">
      <c r="A9" s="27"/>
      <c r="B9" s="39">
        <f t="shared" ref="B9:B31" si="4">B8+1</f>
        <v>3</v>
      </c>
      <c r="C9" s="23" t="s">
        <v>21</v>
      </c>
      <c r="D9" s="38">
        <f>'[1]Appendix 8'!D37</f>
        <v>2913</v>
      </c>
      <c r="E9" s="38">
        <f>+'[1]Appendix 8'!F37+'[2]Appendix 8'!F37+'[3]Appendix 8'!F37</f>
        <v>16040</v>
      </c>
      <c r="F9" s="38">
        <f>+'[1]Appendix 8'!H37+'[2]Appendix 8'!H37+'[3]Appendix 8'!H37</f>
        <v>0</v>
      </c>
      <c r="G9" s="38">
        <f>+'[1]Appendix 8'!J37+'[2]Appendix 8'!J37+'[3]Appendix 8'!J37</f>
        <v>14873</v>
      </c>
      <c r="H9" s="38">
        <f>+'[1]Appendix 8'!L37+'[2]Appendix 8'!L37+'[3]Appendix 8'!L37</f>
        <v>5</v>
      </c>
      <c r="I9" s="38">
        <f>+'[1]Appendix 8'!N37+'[2]Appendix 8'!N37+'[3]Appendix 8'!N37</f>
        <v>41</v>
      </c>
      <c r="J9" s="38">
        <f>+'[3]Appendix 8'!P37</f>
        <v>4034</v>
      </c>
      <c r="K9" s="45">
        <f t="shared" si="1"/>
        <v>2.6381047855220809E-2</v>
      </c>
      <c r="L9" s="46">
        <f t="shared" si="2"/>
        <v>0.21632459241281063</v>
      </c>
      <c r="M9" s="47">
        <f t="shared" si="3"/>
        <v>78.473064950139815</v>
      </c>
      <c r="N9" s="62">
        <v>82.791824196597346</v>
      </c>
    </row>
    <row r="10" spans="1:14" ht="15.45" x14ac:dyDescent="0.4">
      <c r="A10" s="27"/>
      <c r="B10" s="39">
        <f t="shared" si="4"/>
        <v>4</v>
      </c>
      <c r="C10" s="23" t="s">
        <v>22</v>
      </c>
      <c r="D10" s="38">
        <f>'[1]Appendix 8'!D38</f>
        <v>3</v>
      </c>
      <c r="E10" s="38">
        <f>+'[1]Appendix 8'!F38+'[2]Appendix 8'!F38+'[3]Appendix 8'!F38</f>
        <v>601</v>
      </c>
      <c r="F10" s="38">
        <f>+'[1]Appendix 8'!H38+'[2]Appendix 8'!H38+'[3]Appendix 8'!H38</f>
        <v>0</v>
      </c>
      <c r="G10" s="38">
        <f>+'[1]Appendix 8'!J38+'[2]Appendix 8'!J38+'[3]Appendix 8'!J38</f>
        <v>581</v>
      </c>
      <c r="H10" s="38">
        <f>+'[1]Appendix 8'!L38+'[2]Appendix 8'!L38+'[3]Appendix 8'!L38</f>
        <v>0</v>
      </c>
      <c r="I10" s="38">
        <f>+'[1]Appendix 8'!N38+'[2]Appendix 8'!N38+'[3]Appendix 8'!N38</f>
        <v>0</v>
      </c>
      <c r="J10" s="38">
        <f>+'[3]Appendix 8'!P38</f>
        <v>31</v>
      </c>
      <c r="K10" s="45">
        <f t="shared" si="1"/>
        <v>0</v>
      </c>
      <c r="L10" s="46">
        <f t="shared" si="2"/>
        <v>0</v>
      </c>
      <c r="M10" s="47">
        <f t="shared" si="3"/>
        <v>94.93464052287581</v>
      </c>
      <c r="N10" s="62">
        <v>99.463327370304114</v>
      </c>
    </row>
    <row r="11" spans="1:14" ht="15.45" x14ac:dyDescent="0.4">
      <c r="A11" s="27"/>
      <c r="B11" s="39">
        <f t="shared" si="4"/>
        <v>5</v>
      </c>
      <c r="C11" s="23" t="s">
        <v>23</v>
      </c>
      <c r="D11" s="38">
        <f>'[1]Appendix 8'!D39</f>
        <v>1595</v>
      </c>
      <c r="E11" s="38">
        <f>+'[1]Appendix 8'!F39+'[2]Appendix 8'!F39+'[3]Appendix 8'!F39</f>
        <v>1918</v>
      </c>
      <c r="F11" s="38">
        <f>+'[1]Appendix 8'!H39+'[2]Appendix 8'!H39+'[3]Appendix 8'!H39</f>
        <v>151</v>
      </c>
      <c r="G11" s="38">
        <f>+'[1]Appendix 8'!J39+'[2]Appendix 8'!J39+'[3]Appendix 8'!J39</f>
        <v>2047</v>
      </c>
      <c r="H11" s="38">
        <f>+'[1]Appendix 8'!L39+'[2]Appendix 8'!L39+'[3]Appendix 8'!L39</f>
        <v>19</v>
      </c>
      <c r="I11" s="38">
        <f>+'[1]Appendix 8'!N39+'[2]Appendix 8'!N39+'[3]Appendix 8'!N39</f>
        <v>1</v>
      </c>
      <c r="J11" s="38">
        <f>+'[3]Appendix 8'!P39</f>
        <v>1446</v>
      </c>
      <c r="K11" s="45">
        <f t="shared" si="1"/>
        <v>0.5408482778252206</v>
      </c>
      <c r="L11" s="46">
        <f t="shared" si="2"/>
        <v>2.8465698832906349E-2</v>
      </c>
      <c r="M11" s="47">
        <f t="shared" si="3"/>
        <v>58.269285510959293</v>
      </c>
      <c r="N11" s="62">
        <v>45.865676679041513</v>
      </c>
    </row>
    <row r="12" spans="1:14" ht="15.45" x14ac:dyDescent="0.4">
      <c r="A12" s="27"/>
      <c r="B12" s="39">
        <f t="shared" si="4"/>
        <v>6</v>
      </c>
      <c r="C12" s="23" t="s">
        <v>24</v>
      </c>
      <c r="D12" s="38">
        <f>'[1]Appendix 8'!D40</f>
        <v>366</v>
      </c>
      <c r="E12" s="38">
        <f>+'[1]Appendix 8'!F40+'[2]Appendix 8'!F40+'[3]Appendix 8'!F40</f>
        <v>636</v>
      </c>
      <c r="F12" s="38">
        <f>+'[1]Appendix 8'!H40+'[2]Appendix 8'!H40+'[3]Appendix 8'!H40</f>
        <v>0</v>
      </c>
      <c r="G12" s="38">
        <f>+'[1]Appendix 8'!J40+'[2]Appendix 8'!J40+'[3]Appendix 8'!J40</f>
        <v>624</v>
      </c>
      <c r="H12" s="38">
        <f>+'[1]Appendix 8'!L40+'[2]Appendix 8'!L40+'[3]Appendix 8'!L40</f>
        <v>0</v>
      </c>
      <c r="I12" s="38">
        <f>+'[1]Appendix 8'!N40+'[2]Appendix 8'!N40+'[3]Appendix 8'!N40</f>
        <v>0</v>
      </c>
      <c r="J12" s="38">
        <f>+'[3]Appendix 8'!P40</f>
        <v>634</v>
      </c>
      <c r="K12" s="45">
        <f t="shared" si="1"/>
        <v>0</v>
      </c>
      <c r="L12" s="46">
        <f t="shared" si="2"/>
        <v>0</v>
      </c>
      <c r="M12" s="47">
        <f t="shared" si="3"/>
        <v>49.602543720190781</v>
      </c>
      <c r="N12" s="62">
        <v>63.030303030303024</v>
      </c>
    </row>
    <row r="13" spans="1:14" ht="15.45" x14ac:dyDescent="0.4">
      <c r="A13" s="27"/>
      <c r="B13" s="39">
        <f t="shared" si="4"/>
        <v>7</v>
      </c>
      <c r="C13" s="23" t="s">
        <v>15</v>
      </c>
      <c r="D13" s="38">
        <f>'[1]Appendix 8'!D41</f>
        <v>0</v>
      </c>
      <c r="E13" s="38">
        <f>+'[1]Appendix 8'!F41+'[2]Appendix 8'!F41+'[3]Appendix 8'!F41</f>
        <v>0</v>
      </c>
      <c r="F13" s="38">
        <f>+'[1]Appendix 8'!H41+'[2]Appendix 8'!H41+'[3]Appendix 8'!H41</f>
        <v>0</v>
      </c>
      <c r="G13" s="38">
        <f>+'[1]Appendix 8'!J41+'[2]Appendix 8'!J41+'[3]Appendix 8'!J41</f>
        <v>0</v>
      </c>
      <c r="H13" s="38">
        <f>+'[1]Appendix 8'!L41+'[2]Appendix 8'!L41+'[3]Appendix 8'!L41</f>
        <v>0</v>
      </c>
      <c r="I13" s="38">
        <f>+'[1]Appendix 8'!N41+'[2]Appendix 8'!N41+'[3]Appendix 8'!N41</f>
        <v>0</v>
      </c>
      <c r="J13" s="38">
        <f>+'[3]Appendix 8'!P41</f>
        <v>0</v>
      </c>
      <c r="K13" s="45">
        <f t="shared" si="1"/>
        <v>0</v>
      </c>
      <c r="L13" s="46">
        <f t="shared" si="2"/>
        <v>0</v>
      </c>
      <c r="M13" s="47">
        <f t="shared" si="3"/>
        <v>0</v>
      </c>
      <c r="N13" s="62">
        <v>29.059829059829063</v>
      </c>
    </row>
    <row r="14" spans="1:14" ht="15.45" x14ac:dyDescent="0.4">
      <c r="A14" s="27"/>
      <c r="B14" s="39">
        <f t="shared" si="4"/>
        <v>8</v>
      </c>
      <c r="C14" s="23" t="s">
        <v>25</v>
      </c>
      <c r="D14" s="38">
        <f>'[1]Appendix 8'!D42</f>
        <v>3</v>
      </c>
      <c r="E14" s="38">
        <f>+'[1]Appendix 8'!F42+'[2]Appendix 8'!F42+'[3]Appendix 8'!F42</f>
        <v>1396</v>
      </c>
      <c r="F14" s="38">
        <f>+'[1]Appendix 8'!H42+'[2]Appendix 8'!H42+'[3]Appendix 8'!H42</f>
        <v>0</v>
      </c>
      <c r="G14" s="38">
        <f>+'[1]Appendix 8'!J42+'[2]Appendix 8'!J42+'[3]Appendix 8'!J42</f>
        <v>1396</v>
      </c>
      <c r="H14" s="38">
        <f>+'[1]Appendix 8'!L42+'[2]Appendix 8'!L42+'[3]Appendix 8'!L42</f>
        <v>0</v>
      </c>
      <c r="I14" s="38">
        <f>+'[1]Appendix 8'!N42+'[2]Appendix 8'!N42+'[3]Appendix 8'!N42</f>
        <v>0</v>
      </c>
      <c r="J14" s="38">
        <f>+'[3]Appendix 8'!P42</f>
        <v>3</v>
      </c>
      <c r="K14" s="45">
        <f t="shared" si="1"/>
        <v>0</v>
      </c>
      <c r="L14" s="46">
        <f t="shared" si="2"/>
        <v>0</v>
      </c>
      <c r="M14" s="47">
        <f t="shared" si="3"/>
        <v>99.785561115082203</v>
      </c>
      <c r="N14" s="62">
        <v>99.860335195530723</v>
      </c>
    </row>
    <row r="15" spans="1:14" ht="15.45" x14ac:dyDescent="0.4">
      <c r="A15" s="27"/>
      <c r="B15" s="39">
        <f t="shared" si="4"/>
        <v>9</v>
      </c>
      <c r="C15" s="23" t="s">
        <v>26</v>
      </c>
      <c r="D15" s="38">
        <f>'[1]Appendix 8'!D43</f>
        <v>555</v>
      </c>
      <c r="E15" s="38">
        <f>+'[1]Appendix 8'!F43+'[2]Appendix 8'!F43+'[3]Appendix 8'!F43</f>
        <v>31</v>
      </c>
      <c r="F15" s="38">
        <f>+'[1]Appendix 8'!H43+'[2]Appendix 8'!H43+'[3]Appendix 8'!H43</f>
        <v>0</v>
      </c>
      <c r="G15" s="38">
        <f>+'[1]Appendix 8'!J43+'[2]Appendix 8'!J43+'[3]Appendix 8'!J43</f>
        <v>21</v>
      </c>
      <c r="H15" s="38">
        <f>+'[1]Appendix 8'!L43+'[2]Appendix 8'!L43+'[3]Appendix 8'!L43</f>
        <v>0</v>
      </c>
      <c r="I15" s="38">
        <f>+'[1]Appendix 8'!N43+'[2]Appendix 8'!N43+'[3]Appendix 8'!N43</f>
        <v>0</v>
      </c>
      <c r="J15" s="38">
        <f>+'[3]Appendix 8'!P43</f>
        <v>565</v>
      </c>
      <c r="K15" s="45">
        <f t="shared" si="1"/>
        <v>0</v>
      </c>
      <c r="L15" s="46">
        <f t="shared" si="2"/>
        <v>0</v>
      </c>
      <c r="M15" s="47">
        <f t="shared" si="3"/>
        <v>3.5836177474402731</v>
      </c>
      <c r="N15" s="62">
        <v>4.9657534246575343</v>
      </c>
    </row>
    <row r="16" spans="1:14" ht="15.45" x14ac:dyDescent="0.4">
      <c r="A16" s="27"/>
      <c r="B16" s="39">
        <f t="shared" si="4"/>
        <v>10</v>
      </c>
      <c r="C16" s="23" t="s">
        <v>27</v>
      </c>
      <c r="D16" s="38">
        <f>'[1]Appendix 8'!D44</f>
        <v>618</v>
      </c>
      <c r="E16" s="38">
        <f>+'[1]Appendix 8'!F44+'[2]Appendix 8'!F44+'[3]Appendix 8'!F44</f>
        <v>16523</v>
      </c>
      <c r="F16" s="38">
        <f>+'[1]Appendix 8'!H44+'[2]Appendix 8'!H44+'[3]Appendix 8'!H44</f>
        <v>0</v>
      </c>
      <c r="G16" s="38">
        <f>+'[1]Appendix 8'!J44+'[2]Appendix 8'!J44+'[3]Appendix 8'!J44</f>
        <v>15802</v>
      </c>
      <c r="H16" s="38">
        <f>+'[1]Appendix 8'!L44+'[2]Appendix 8'!L44+'[3]Appendix 8'!L44</f>
        <v>0</v>
      </c>
      <c r="I16" s="38">
        <f>+'[1]Appendix 8'!N44+'[2]Appendix 8'!N44+'[3]Appendix 8'!N44</f>
        <v>0</v>
      </c>
      <c r="J16" s="38">
        <f>+'[3]Appendix 8'!P44</f>
        <v>1339</v>
      </c>
      <c r="K16" s="45">
        <f t="shared" si="1"/>
        <v>0</v>
      </c>
      <c r="L16" s="46">
        <f t="shared" si="2"/>
        <v>0</v>
      </c>
      <c r="M16" s="47">
        <f t="shared" si="3"/>
        <v>92.188320401376814</v>
      </c>
      <c r="N16" s="62">
        <v>95.99143802296166</v>
      </c>
    </row>
    <row r="17" spans="1:14" ht="15.45" x14ac:dyDescent="0.4">
      <c r="A17" s="27"/>
      <c r="B17" s="39">
        <f t="shared" si="4"/>
        <v>11</v>
      </c>
      <c r="C17" s="23" t="s">
        <v>28</v>
      </c>
      <c r="D17" s="38">
        <f>'[1]Appendix 8'!D45</f>
        <v>2096</v>
      </c>
      <c r="E17" s="38">
        <f>+'[1]Appendix 8'!F45+'[2]Appendix 8'!F45+'[3]Appendix 8'!F45</f>
        <v>9320</v>
      </c>
      <c r="F17" s="38">
        <f>+'[1]Appendix 8'!H45+'[2]Appendix 8'!H45+'[3]Appendix 8'!H45</f>
        <v>68</v>
      </c>
      <c r="G17" s="38">
        <f>+'[1]Appendix 8'!J45+'[2]Appendix 8'!J45+'[3]Appendix 8'!J45</f>
        <v>9549</v>
      </c>
      <c r="H17" s="38">
        <f>+'[1]Appendix 8'!L45+'[2]Appendix 8'!L45+'[3]Appendix 8'!L45</f>
        <v>16</v>
      </c>
      <c r="I17" s="38">
        <f>+'[1]Appendix 8'!N45+'[2]Appendix 8'!N45+'[3]Appendix 8'!N45</f>
        <v>16</v>
      </c>
      <c r="J17" s="38">
        <f>+'[3]Appendix 8'!P45</f>
        <v>1835</v>
      </c>
      <c r="K17" s="45">
        <f t="shared" si="1"/>
        <v>0.1401541695865452</v>
      </c>
      <c r="L17" s="46">
        <f t="shared" si="2"/>
        <v>0.1401541695865452</v>
      </c>
      <c r="M17" s="47">
        <f t="shared" si="3"/>
        <v>83.645760336370017</v>
      </c>
      <c r="N17" s="62">
        <v>82.921223648755742</v>
      </c>
    </row>
    <row r="18" spans="1:14" ht="15.45" x14ac:dyDescent="0.4">
      <c r="A18" s="27"/>
      <c r="B18" s="39">
        <f t="shared" si="4"/>
        <v>12</v>
      </c>
      <c r="C18" s="23" t="s">
        <v>16</v>
      </c>
      <c r="D18" s="38">
        <f>'[1]Appendix 8'!D46</f>
        <v>378</v>
      </c>
      <c r="E18" s="38">
        <f>+'[1]Appendix 8'!F46+'[2]Appendix 8'!F46+'[3]Appendix 8'!F46</f>
        <v>1587</v>
      </c>
      <c r="F18" s="38">
        <f>+'[1]Appendix 8'!H46+'[2]Appendix 8'!H46+'[3]Appendix 8'!H46</f>
        <v>0</v>
      </c>
      <c r="G18" s="38">
        <f>+'[1]Appendix 8'!J46+'[2]Appendix 8'!J46+'[3]Appendix 8'!J46</f>
        <v>1536</v>
      </c>
      <c r="H18" s="38">
        <f>+'[1]Appendix 8'!L46+'[2]Appendix 8'!L46+'[3]Appendix 8'!L46</f>
        <v>0</v>
      </c>
      <c r="I18" s="38">
        <f>+'[1]Appendix 8'!N46+'[2]Appendix 8'!N46+'[3]Appendix 8'!N46</f>
        <v>6</v>
      </c>
      <c r="J18" s="38">
        <f>+'[3]Appendix 8'!P46</f>
        <v>423</v>
      </c>
      <c r="K18" s="45">
        <f t="shared" si="1"/>
        <v>0</v>
      </c>
      <c r="L18" s="46">
        <f t="shared" si="2"/>
        <v>0.30534351145038169</v>
      </c>
      <c r="M18" s="47">
        <f t="shared" si="3"/>
        <v>78.167938931297712</v>
      </c>
      <c r="N18" s="62">
        <v>83.565217391304344</v>
      </c>
    </row>
    <row r="19" spans="1:14" ht="15.45" x14ac:dyDescent="0.4">
      <c r="A19" s="27"/>
      <c r="B19" s="39">
        <f t="shared" si="4"/>
        <v>13</v>
      </c>
      <c r="C19" s="42" t="s">
        <v>29</v>
      </c>
      <c r="D19" s="38">
        <f>'[1]Appendix 8'!D47</f>
        <v>19</v>
      </c>
      <c r="E19" s="38">
        <f>+'[1]Appendix 8'!F47+'[2]Appendix 8'!F47+'[3]Appendix 8'!F47</f>
        <v>29</v>
      </c>
      <c r="F19" s="38">
        <f>+'[1]Appendix 8'!H47+'[2]Appendix 8'!H47+'[3]Appendix 8'!H47</f>
        <v>0</v>
      </c>
      <c r="G19" s="38">
        <f>+'[1]Appendix 8'!J47+'[2]Appendix 8'!J47+'[3]Appendix 8'!J47</f>
        <v>48</v>
      </c>
      <c r="H19" s="38">
        <f>+'[1]Appendix 8'!L47+'[2]Appendix 8'!L47+'[3]Appendix 8'!L47</f>
        <v>0</v>
      </c>
      <c r="I19" s="38">
        <f>+'[1]Appendix 8'!N47+'[2]Appendix 8'!N47+'[3]Appendix 8'!N47</f>
        <v>0</v>
      </c>
      <c r="J19" s="38">
        <f>+'[3]Appendix 8'!P47</f>
        <v>0</v>
      </c>
      <c r="K19" s="45">
        <f t="shared" si="1"/>
        <v>0</v>
      </c>
      <c r="L19" s="46">
        <f t="shared" si="2"/>
        <v>0</v>
      </c>
      <c r="M19" s="47">
        <f t="shared" si="3"/>
        <v>100</v>
      </c>
      <c r="N19" s="62">
        <v>63.46153846153846</v>
      </c>
    </row>
    <row r="20" spans="1:14" ht="15.45" x14ac:dyDescent="0.4">
      <c r="A20" s="27"/>
      <c r="B20" s="39">
        <f t="shared" si="4"/>
        <v>14</v>
      </c>
      <c r="C20" s="42" t="s">
        <v>30</v>
      </c>
      <c r="D20" s="38">
        <f>'[1]Appendix 8'!D48</f>
        <v>6826</v>
      </c>
      <c r="E20" s="38">
        <f>+'[1]Appendix 8'!F48+'[2]Appendix 8'!F48+'[3]Appendix 8'!F48</f>
        <v>2620</v>
      </c>
      <c r="F20" s="38">
        <f>+'[1]Appendix 8'!H48+'[2]Appendix 8'!H48+'[3]Appendix 8'!H48</f>
        <v>0</v>
      </c>
      <c r="G20" s="38">
        <f>+'[1]Appendix 8'!J48+'[2]Appendix 8'!J48+'[3]Appendix 8'!J48</f>
        <v>5852</v>
      </c>
      <c r="H20" s="38">
        <f>+'[1]Appendix 8'!L48+'[2]Appendix 8'!L48+'[3]Appendix 8'!L48</f>
        <v>21</v>
      </c>
      <c r="I20" s="38">
        <f>+'[1]Appendix 8'!N48+'[2]Appendix 8'!N48+'[3]Appendix 8'!N48</f>
        <v>0</v>
      </c>
      <c r="J20" s="38">
        <f>+'[3]Appendix 8'!P48</f>
        <v>3573</v>
      </c>
      <c r="K20" s="45">
        <f t="shared" si="1"/>
        <v>0.22231632437010374</v>
      </c>
      <c r="L20" s="46">
        <f t="shared" si="2"/>
        <v>0</v>
      </c>
      <c r="M20" s="47">
        <f t="shared" si="3"/>
        <v>61.952149057802245</v>
      </c>
      <c r="N20" s="62">
        <v>30.186023127199597</v>
      </c>
    </row>
    <row r="21" spans="1:14" ht="15.45" x14ac:dyDescent="0.4">
      <c r="A21" s="27"/>
      <c r="B21" s="39">
        <f t="shared" si="4"/>
        <v>15</v>
      </c>
      <c r="C21" s="23" t="s">
        <v>31</v>
      </c>
      <c r="D21" s="38">
        <f>'[1]Appendix 8'!D49</f>
        <v>1905</v>
      </c>
      <c r="E21" s="38">
        <f>+'[1]Appendix 8'!F49+'[2]Appendix 8'!F49+'[3]Appendix 8'!F49</f>
        <v>5829</v>
      </c>
      <c r="F21" s="38">
        <f>+'[1]Appendix 8'!H49+'[2]Appendix 8'!H49+'[3]Appendix 8'!H49</f>
        <v>0</v>
      </c>
      <c r="G21" s="38">
        <f>+'[1]Appendix 8'!J49+'[2]Appendix 8'!J49+'[3]Appendix 8'!J49</f>
        <v>5648</v>
      </c>
      <c r="H21" s="38">
        <f>+'[1]Appendix 8'!L49+'[2]Appendix 8'!L49+'[3]Appendix 8'!L49</f>
        <v>0</v>
      </c>
      <c r="I21" s="38">
        <f>+'[1]Appendix 8'!N49+'[2]Appendix 8'!N49+'[3]Appendix 8'!N49</f>
        <v>0</v>
      </c>
      <c r="J21" s="38">
        <f>+'[3]Appendix 8'!P49</f>
        <v>2106</v>
      </c>
      <c r="K21" s="45">
        <f t="shared" si="1"/>
        <v>0</v>
      </c>
      <c r="L21" s="46">
        <f t="shared" si="2"/>
        <v>0</v>
      </c>
      <c r="M21" s="47">
        <f t="shared" si="3"/>
        <v>72.839824606654631</v>
      </c>
      <c r="N21" s="62">
        <v>73.001700680272108</v>
      </c>
    </row>
    <row r="22" spans="1:14" ht="15.45" x14ac:dyDescent="0.4">
      <c r="A22" s="27"/>
      <c r="B22" s="39">
        <f t="shared" si="4"/>
        <v>16</v>
      </c>
      <c r="C22" s="23" t="s">
        <v>32</v>
      </c>
      <c r="D22" s="38">
        <f>'[1]Appendix 8'!D50</f>
        <v>174</v>
      </c>
      <c r="E22" s="38">
        <f>+'[1]Appendix 8'!F50+'[2]Appendix 8'!F50+'[3]Appendix 8'!F50</f>
        <v>1404</v>
      </c>
      <c r="F22" s="38">
        <f>+'[1]Appendix 8'!H50+'[2]Appendix 8'!H50+'[3]Appendix 8'!H50</f>
        <v>0</v>
      </c>
      <c r="G22" s="38">
        <f>+'[1]Appendix 8'!J50+'[2]Appendix 8'!J50+'[3]Appendix 8'!J50</f>
        <v>836</v>
      </c>
      <c r="H22" s="38">
        <f>+'[1]Appendix 8'!L50+'[2]Appendix 8'!L50+'[3]Appendix 8'!L50</f>
        <v>0</v>
      </c>
      <c r="I22" s="38">
        <f>+'[1]Appendix 8'!N50+'[2]Appendix 8'!N50+'[3]Appendix 8'!N50</f>
        <v>0</v>
      </c>
      <c r="J22" s="38">
        <f>+'[3]Appendix 8'!P50</f>
        <v>742</v>
      </c>
      <c r="K22" s="45">
        <f t="shared" si="1"/>
        <v>0</v>
      </c>
      <c r="L22" s="46">
        <f t="shared" si="2"/>
        <v>0</v>
      </c>
      <c r="M22" s="47">
        <f t="shared" si="3"/>
        <v>52.978453738910012</v>
      </c>
      <c r="N22" s="62">
        <v>71.239669421487605</v>
      </c>
    </row>
    <row r="23" spans="1:14" ht="15.45" x14ac:dyDescent="0.4">
      <c r="A23" s="27"/>
      <c r="B23" s="39">
        <f t="shared" si="4"/>
        <v>17</v>
      </c>
      <c r="C23" s="23" t="s">
        <v>33</v>
      </c>
      <c r="D23" s="38">
        <f>'[1]Appendix 8'!D51</f>
        <v>1472</v>
      </c>
      <c r="E23" s="38">
        <f>+'[1]Appendix 8'!F51+'[2]Appendix 8'!F51+'[3]Appendix 8'!F51</f>
        <v>1618</v>
      </c>
      <c r="F23" s="38">
        <f>+'[1]Appendix 8'!H51+'[2]Appendix 8'!H51+'[3]Appendix 8'!H51</f>
        <v>0</v>
      </c>
      <c r="G23" s="38">
        <f>+'[1]Appendix 8'!J51+'[2]Appendix 8'!J51+'[3]Appendix 8'!J51</f>
        <v>1650</v>
      </c>
      <c r="H23" s="38">
        <f>+'[1]Appendix 8'!L51+'[2]Appendix 8'!L51+'[3]Appendix 8'!L51</f>
        <v>1</v>
      </c>
      <c r="I23" s="38">
        <f>+'[1]Appendix 8'!N51+'[2]Appendix 8'!N51+'[3]Appendix 8'!N51</f>
        <v>26</v>
      </c>
      <c r="J23" s="38">
        <f>+'[3]Appendix 8'!P51</f>
        <v>1413</v>
      </c>
      <c r="K23" s="45">
        <f t="shared" si="1"/>
        <v>3.2362459546925564E-2</v>
      </c>
      <c r="L23" s="46">
        <f t="shared" si="2"/>
        <v>0.84142394822006483</v>
      </c>
      <c r="M23" s="47">
        <f t="shared" si="3"/>
        <v>53.398058252427184</v>
      </c>
      <c r="N23" s="62">
        <v>54.375191894381338</v>
      </c>
    </row>
    <row r="24" spans="1:14" ht="15.45" x14ac:dyDescent="0.4">
      <c r="A24" s="27"/>
      <c r="B24" s="39">
        <f t="shared" si="4"/>
        <v>18</v>
      </c>
      <c r="C24" s="23" t="s">
        <v>34</v>
      </c>
      <c r="D24" s="38">
        <f>'[1]Appendix 8'!D52</f>
        <v>4764</v>
      </c>
      <c r="E24" s="38">
        <f>+'[1]Appendix 8'!F52+'[2]Appendix 8'!F52+'[3]Appendix 8'!F52</f>
        <v>5975</v>
      </c>
      <c r="F24" s="38">
        <f>+'[1]Appendix 8'!H52+'[2]Appendix 8'!H52+'[3]Appendix 8'!H52</f>
        <v>0</v>
      </c>
      <c r="G24" s="38">
        <f>+'[1]Appendix 8'!J52+'[2]Appendix 8'!J52+'[3]Appendix 8'!J52</f>
        <v>5481</v>
      </c>
      <c r="H24" s="38">
        <f>+'[1]Appendix 8'!L52+'[2]Appendix 8'!L52+'[3]Appendix 8'!L52</f>
        <v>0</v>
      </c>
      <c r="I24" s="38">
        <f>+'[1]Appendix 8'!N52+'[2]Appendix 8'!N52+'[3]Appendix 8'!N52</f>
        <v>0</v>
      </c>
      <c r="J24" s="38">
        <f>+'[3]Appendix 8'!P52</f>
        <v>5258</v>
      </c>
      <c r="K24" s="45">
        <f t="shared" si="1"/>
        <v>0</v>
      </c>
      <c r="L24" s="46">
        <f t="shared" si="2"/>
        <v>0</v>
      </c>
      <c r="M24" s="47">
        <f t="shared" si="3"/>
        <v>51.038271719899427</v>
      </c>
      <c r="N24" s="62">
        <v>49.571292473801201</v>
      </c>
    </row>
    <row r="25" spans="1:14" ht="15.45" x14ac:dyDescent="0.4">
      <c r="A25" s="27"/>
      <c r="B25" s="39">
        <f t="shared" si="4"/>
        <v>19</v>
      </c>
      <c r="C25" s="23" t="s">
        <v>35</v>
      </c>
      <c r="D25" s="38">
        <f>'[1]Appendix 8'!D53</f>
        <v>934</v>
      </c>
      <c r="E25" s="38">
        <f>+'[1]Appendix 8'!F53+'[2]Appendix 8'!F53+'[3]Appendix 8'!F53</f>
        <v>988</v>
      </c>
      <c r="F25" s="38">
        <f>+'[1]Appendix 8'!H53+'[2]Appendix 8'!H53+'[3]Appendix 8'!H53</f>
        <v>0</v>
      </c>
      <c r="G25" s="38">
        <f>+'[1]Appendix 8'!J53+'[2]Appendix 8'!J53+'[3]Appendix 8'!J53</f>
        <v>975</v>
      </c>
      <c r="H25" s="38">
        <f>+'[1]Appendix 8'!L53+'[2]Appendix 8'!L53+'[3]Appendix 8'!L53</f>
        <v>0</v>
      </c>
      <c r="I25" s="38">
        <f>+'[1]Appendix 8'!N53+'[2]Appendix 8'!N53+'[3]Appendix 8'!N53</f>
        <v>0</v>
      </c>
      <c r="J25" s="38">
        <f>+'[3]Appendix 8'!P53</f>
        <v>947</v>
      </c>
      <c r="K25" s="45">
        <f t="shared" si="1"/>
        <v>0</v>
      </c>
      <c r="L25" s="46">
        <f t="shared" si="2"/>
        <v>0</v>
      </c>
      <c r="M25" s="47">
        <f t="shared" si="3"/>
        <v>50.728407908428721</v>
      </c>
      <c r="N25" s="62">
        <v>51.930005146680394</v>
      </c>
    </row>
    <row r="26" spans="1:14" ht="15.45" x14ac:dyDescent="0.4">
      <c r="A26" s="27"/>
      <c r="B26" s="39">
        <f t="shared" si="4"/>
        <v>20</v>
      </c>
      <c r="C26" s="23" t="s">
        <v>36</v>
      </c>
      <c r="D26" s="38">
        <f>'[1]Appendix 8'!D54</f>
        <v>29</v>
      </c>
      <c r="E26" s="38">
        <f>+'[1]Appendix 8'!F54+'[2]Appendix 8'!F54+'[3]Appendix 8'!F54</f>
        <v>137</v>
      </c>
      <c r="F26" s="38">
        <f>+'[1]Appendix 8'!H54+'[2]Appendix 8'!H54+'[3]Appendix 8'!H54</f>
        <v>0</v>
      </c>
      <c r="G26" s="38">
        <f>+'[1]Appendix 8'!J54+'[2]Appendix 8'!J54+'[3]Appendix 8'!J54</f>
        <v>134</v>
      </c>
      <c r="H26" s="38">
        <f>+'[1]Appendix 8'!L54+'[2]Appendix 8'!L54+'[3]Appendix 8'!L54</f>
        <v>0</v>
      </c>
      <c r="I26" s="38">
        <f>+'[1]Appendix 8'!N54+'[2]Appendix 8'!N54+'[3]Appendix 8'!N54</f>
        <v>0</v>
      </c>
      <c r="J26" s="38">
        <f>+'[3]Appendix 8'!P54</f>
        <v>32</v>
      </c>
      <c r="K26" s="45">
        <f t="shared" si="1"/>
        <v>0</v>
      </c>
      <c r="L26" s="46">
        <f t="shared" si="2"/>
        <v>0</v>
      </c>
      <c r="M26" s="47">
        <f t="shared" si="3"/>
        <v>80.722891566265062</v>
      </c>
      <c r="N26" s="62">
        <v>6.4516129032258061</v>
      </c>
    </row>
    <row r="27" spans="1:14" ht="15.45" x14ac:dyDescent="0.4">
      <c r="A27" s="27"/>
      <c r="B27" s="39">
        <f t="shared" si="4"/>
        <v>21</v>
      </c>
      <c r="C27" s="23" t="s">
        <v>37</v>
      </c>
      <c r="D27" s="38">
        <f>'[1]Appendix 8'!D55</f>
        <v>1284</v>
      </c>
      <c r="E27" s="38">
        <f>+'[1]Appendix 8'!F55+'[2]Appendix 8'!F55+'[3]Appendix 8'!F55</f>
        <v>3839</v>
      </c>
      <c r="F27" s="38">
        <f>+'[1]Appendix 8'!H55+'[2]Appendix 8'!H55+'[3]Appendix 8'!H55</f>
        <v>0</v>
      </c>
      <c r="G27" s="38">
        <f>+'[1]Appendix 8'!J55+'[2]Appendix 8'!J55+'[3]Appendix 8'!J55</f>
        <v>3591</v>
      </c>
      <c r="H27" s="38">
        <f>+'[1]Appendix 8'!L55+'[2]Appendix 8'!L55+'[3]Appendix 8'!L55</f>
        <v>27</v>
      </c>
      <c r="I27" s="38">
        <f>+'[1]Appendix 8'!N55+'[2]Appendix 8'!N55+'[3]Appendix 8'!N55</f>
        <v>0</v>
      </c>
      <c r="J27" s="38">
        <f>+'[3]Appendix 8'!P55</f>
        <v>1505</v>
      </c>
      <c r="K27" s="45">
        <f t="shared" si="1"/>
        <v>0.52703494046457156</v>
      </c>
      <c r="L27" s="46">
        <f t="shared" si="2"/>
        <v>0</v>
      </c>
      <c r="M27" s="47">
        <f t="shared" si="3"/>
        <v>70.095647081788016</v>
      </c>
      <c r="N27" s="62">
        <v>74.840644919385085</v>
      </c>
    </row>
    <row r="28" spans="1:14" ht="15.45" x14ac:dyDescent="0.4">
      <c r="A28" s="27"/>
      <c r="B28" s="39">
        <f t="shared" si="4"/>
        <v>22</v>
      </c>
      <c r="C28" s="23" t="s">
        <v>17</v>
      </c>
      <c r="D28" s="38">
        <f>'[1]Appendix 8'!D56</f>
        <v>3</v>
      </c>
      <c r="E28" s="38">
        <f>+'[1]Appendix 8'!F56+'[2]Appendix 8'!F56+'[3]Appendix 8'!F56</f>
        <v>0</v>
      </c>
      <c r="F28" s="38">
        <f>+'[1]Appendix 8'!H56+'[2]Appendix 8'!H56+'[3]Appendix 8'!H56</f>
        <v>0</v>
      </c>
      <c r="G28" s="38">
        <f>+'[1]Appendix 8'!J56+'[2]Appendix 8'!J56+'[3]Appendix 8'!J56</f>
        <v>0</v>
      </c>
      <c r="H28" s="38">
        <f>+'[1]Appendix 8'!L56+'[2]Appendix 8'!L56+'[3]Appendix 8'!L56</f>
        <v>0</v>
      </c>
      <c r="I28" s="38">
        <f>+'[1]Appendix 8'!N56+'[2]Appendix 8'!N56+'[3]Appendix 8'!N56</f>
        <v>0</v>
      </c>
      <c r="J28" s="38">
        <f>+'[3]Appendix 8'!P56</f>
        <v>3</v>
      </c>
      <c r="K28" s="45">
        <f t="shared" si="1"/>
        <v>0</v>
      </c>
      <c r="L28" s="46">
        <f t="shared" si="2"/>
        <v>0</v>
      </c>
      <c r="M28" s="47">
        <f t="shared" si="3"/>
        <v>0</v>
      </c>
      <c r="N28" s="62">
        <v>0</v>
      </c>
    </row>
    <row r="29" spans="1:14" ht="15.45" x14ac:dyDescent="0.4">
      <c r="A29" s="27"/>
      <c r="B29" s="39">
        <f t="shared" si="4"/>
        <v>23</v>
      </c>
      <c r="C29" s="23" t="s">
        <v>38</v>
      </c>
      <c r="D29" s="38">
        <f>'[1]Appendix 8'!D57</f>
        <v>83</v>
      </c>
      <c r="E29" s="38">
        <f>+'[1]Appendix 8'!F57+'[2]Appendix 8'!F57+'[3]Appendix 8'!F57</f>
        <v>892</v>
      </c>
      <c r="F29" s="38">
        <f>+'[1]Appendix 8'!H57+'[2]Appendix 8'!H57+'[3]Appendix 8'!H57</f>
        <v>0</v>
      </c>
      <c r="G29" s="38">
        <f>+'[1]Appendix 8'!J57+'[2]Appendix 8'!J57+'[3]Appendix 8'!J57</f>
        <v>891</v>
      </c>
      <c r="H29" s="38">
        <f>+'[1]Appendix 8'!L57+'[2]Appendix 8'!L57+'[3]Appendix 8'!L57</f>
        <v>2</v>
      </c>
      <c r="I29" s="38">
        <f>+'[1]Appendix 8'!N57+'[2]Appendix 8'!N57+'[3]Appendix 8'!N57</f>
        <v>1</v>
      </c>
      <c r="J29" s="38">
        <f>+'[3]Appendix 8'!P57</f>
        <v>81</v>
      </c>
      <c r="K29" s="45">
        <f t="shared" si="1"/>
        <v>0.20512820512820512</v>
      </c>
      <c r="L29" s="46">
        <f t="shared" si="2"/>
        <v>0.10256410256410256</v>
      </c>
      <c r="M29" s="47">
        <f t="shared" si="3"/>
        <v>91.384615384615387</v>
      </c>
      <c r="N29" s="62">
        <v>92.763731473408896</v>
      </c>
    </row>
    <row r="30" spans="1:14" ht="15.45" x14ac:dyDescent="0.4">
      <c r="A30" s="27"/>
      <c r="B30" s="39">
        <f t="shared" si="4"/>
        <v>24</v>
      </c>
      <c r="C30" s="23" t="s">
        <v>18</v>
      </c>
      <c r="D30" s="38">
        <f>'[1]Appendix 8'!D58</f>
        <v>34</v>
      </c>
      <c r="E30" s="38">
        <f>+'[1]Appendix 8'!F58+'[2]Appendix 8'!F58+'[3]Appendix 8'!F58</f>
        <v>87</v>
      </c>
      <c r="F30" s="38">
        <f>+'[1]Appendix 8'!H58+'[2]Appendix 8'!H58+'[3]Appendix 8'!H58</f>
        <v>0</v>
      </c>
      <c r="G30" s="38">
        <f>+'[1]Appendix 8'!J58+'[2]Appendix 8'!J58+'[3]Appendix 8'!J58</f>
        <v>82</v>
      </c>
      <c r="H30" s="38">
        <f>+'[1]Appendix 8'!L58+'[2]Appendix 8'!L58+'[3]Appendix 8'!L58</f>
        <v>0</v>
      </c>
      <c r="I30" s="38">
        <f>+'[1]Appendix 8'!N58+'[2]Appendix 8'!N58+'[3]Appendix 8'!N58</f>
        <v>0</v>
      </c>
      <c r="J30" s="38">
        <f>+'[3]Appendix 8'!P58</f>
        <v>33</v>
      </c>
      <c r="K30" s="45">
        <f t="shared" si="1"/>
        <v>0</v>
      </c>
      <c r="L30" s="46">
        <f t="shared" si="2"/>
        <v>0</v>
      </c>
      <c r="M30" s="47">
        <f t="shared" si="3"/>
        <v>71.304347826086953</v>
      </c>
      <c r="N30" s="62">
        <v>56.410256410256409</v>
      </c>
    </row>
    <row r="31" spans="1:14" s="36" customFormat="1" ht="15.45" x14ac:dyDescent="0.4">
      <c r="A31" s="37"/>
      <c r="B31" s="39">
        <f t="shared" si="4"/>
        <v>25</v>
      </c>
      <c r="C31" s="23" t="s">
        <v>39</v>
      </c>
      <c r="D31" s="38">
        <f>'[1]Appendix 8'!D59</f>
        <v>213</v>
      </c>
      <c r="E31" s="38">
        <f>+'[1]Appendix 8'!F59+'[2]Appendix 8'!F59+'[3]Appendix 8'!F59</f>
        <v>2050</v>
      </c>
      <c r="F31" s="38">
        <f>+'[1]Appendix 8'!H59+'[2]Appendix 8'!H59+'[3]Appendix 8'!H59</f>
        <v>0</v>
      </c>
      <c r="G31" s="38">
        <f>+'[1]Appendix 8'!J59+'[2]Appendix 8'!J59+'[3]Appendix 8'!J59</f>
        <v>1963</v>
      </c>
      <c r="H31" s="38">
        <f>+'[1]Appendix 8'!L59+'[2]Appendix 8'!L59+'[3]Appendix 8'!L59</f>
        <v>0</v>
      </c>
      <c r="I31" s="38">
        <f>+'[1]Appendix 8'!N59+'[2]Appendix 8'!N59+'[3]Appendix 8'!N59</f>
        <v>0</v>
      </c>
      <c r="J31" s="38">
        <f>+'[3]Appendix 8'!P59</f>
        <v>300</v>
      </c>
      <c r="K31" s="45">
        <f t="shared" si="1"/>
        <v>0</v>
      </c>
      <c r="L31" s="46">
        <f t="shared" si="2"/>
        <v>0</v>
      </c>
      <c r="M31" s="47">
        <f t="shared" si="3"/>
        <v>86.743261157755185</v>
      </c>
      <c r="N31" s="62">
        <v>88.423913043478265</v>
      </c>
    </row>
    <row r="32" spans="1:14" ht="15.9" thickBot="1" x14ac:dyDescent="0.45">
      <c r="B32" s="40"/>
      <c r="C32" s="43" t="s">
        <v>14</v>
      </c>
      <c r="D32" s="49">
        <f t="shared" ref="D32:I32" si="5">SUM(D7:D31)</f>
        <v>26958</v>
      </c>
      <c r="E32" s="49">
        <f t="shared" si="5"/>
        <v>75494</v>
      </c>
      <c r="F32" s="49">
        <f t="shared" si="5"/>
        <v>219</v>
      </c>
      <c r="G32" s="49">
        <f t="shared" si="5"/>
        <v>75482</v>
      </c>
      <c r="H32" s="49">
        <f t="shared" si="5"/>
        <v>97</v>
      </c>
      <c r="I32" s="49">
        <f t="shared" si="5"/>
        <v>118</v>
      </c>
      <c r="J32" s="49">
        <f>SUM(J7:J31)</f>
        <v>27033</v>
      </c>
      <c r="K32" s="67">
        <f t="shared" si="1"/>
        <v>9.442227197508031E-2</v>
      </c>
      <c r="L32" s="48">
        <f t="shared" si="2"/>
        <v>0.11486420714494307</v>
      </c>
      <c r="M32" s="44">
        <f>IFERROR((G32/SUM($G32:$J32))*100,0)</f>
        <v>73.476102404360944</v>
      </c>
      <c r="N32" s="44">
        <v>72.173140365032836</v>
      </c>
    </row>
    <row r="33" spans="4:12" x14ac:dyDescent="0.4">
      <c r="D33" s="27"/>
      <c r="E33" s="27"/>
      <c r="F33" s="27"/>
      <c r="G33" s="27"/>
      <c r="H33" s="27"/>
      <c r="I33" s="27"/>
      <c r="J33" s="27"/>
      <c r="K33" s="70"/>
      <c r="L33" s="26"/>
    </row>
    <row r="34" spans="4:12" hidden="1" x14ac:dyDescent="0.4">
      <c r="D34" s="25">
        <f>'[6]Appendix 8'!$D$60</f>
        <v>27978</v>
      </c>
      <c r="E34" s="25">
        <f>+'[4]Appendix 8'!F60+'[5]Appendix 8'!F60+'[6]Appendix 8'!F60</f>
        <v>69814</v>
      </c>
    </row>
    <row r="35" spans="4:12" hidden="1" x14ac:dyDescent="0.4"/>
    <row r="36" spans="4:12" hidden="1" x14ac:dyDescent="0.4">
      <c r="D36" s="27">
        <f>D32-D34</f>
        <v>-1020</v>
      </c>
      <c r="E36" s="27">
        <f t="shared" ref="E36" si="6">E32-E34</f>
        <v>5680</v>
      </c>
      <c r="F36" s="27"/>
      <c r="G36" s="27"/>
      <c r="H36" s="27"/>
      <c r="I36" s="27"/>
      <c r="J36" s="27"/>
    </row>
    <row r="40" spans="4:12" x14ac:dyDescent="0.4">
      <c r="G40" s="27"/>
      <c r="H40" s="27"/>
      <c r="I40" s="27"/>
      <c r="J40" s="27"/>
    </row>
  </sheetData>
  <sheetProtection algorithmName="SHA-512" hashValue="z02ogCjMc8nlNqvDmf7/gXbMvKZ8AUx01ZDHjtE8xTcFOX/6U7r4WZYwiThpNoEcRvs/rT5WdN0naXeUuXZwow==" saltValue="Q0pN0YHBXBc4sfSKdWUf7w==" spinCount="100000" sheet="1" objects="1" scenarios="1"/>
  <sortState ref="C7:C31">
    <sortCondition ref="C7:C31"/>
  </sortState>
  <mergeCells count="13">
    <mergeCell ref="L4:L5"/>
    <mergeCell ref="M4:N4"/>
    <mergeCell ref="B3:N3"/>
    <mergeCell ref="G4:G5"/>
    <mergeCell ref="H4:H5"/>
    <mergeCell ref="I4:I5"/>
    <mergeCell ref="J4:J5"/>
    <mergeCell ref="K4:K5"/>
    <mergeCell ref="B4:B6"/>
    <mergeCell ref="C4:C6"/>
    <mergeCell ref="D4:D5"/>
    <mergeCell ref="E4:E5"/>
    <mergeCell ref="F4:F5"/>
  </mergeCells>
  <pageMargins left="0.7" right="0.7" top="0.75" bottom="0.75" header="0.3" footer="0.3"/>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Details</vt:lpstr>
      <vt:lpstr>Disclaimer</vt:lpstr>
      <vt:lpstr>Appendix 1</vt:lpstr>
      <vt:lpstr>Appendix 2</vt:lpstr>
      <vt:lpstr>Appendix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Jemimah W. Mwangi</dc:creator>
  <cp:lastModifiedBy>Gerald Kago</cp:lastModifiedBy>
  <cp:lastPrinted>2019-10-28T11:30:46Z</cp:lastPrinted>
  <dcterms:created xsi:type="dcterms:W3CDTF">2017-01-23T12:55:01Z</dcterms:created>
  <dcterms:modified xsi:type="dcterms:W3CDTF">2019-11-11T12:52:34Z</dcterms:modified>
</cp:coreProperties>
</file>