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mwangi\Documents\Work\Claims Reports\Quarterlies\2017\Q4\"/>
    </mc:Choice>
  </mc:AlternateContent>
  <workbookProtection workbookPassword="E931" lockStructure="1"/>
  <bookViews>
    <workbookView xWindow="0" yWindow="60" windowWidth="19440" windowHeight="7095" activeTab="3"/>
  </bookViews>
  <sheets>
    <sheet name="Details" sheetId="1" r:id="rId1"/>
    <sheet name="Disclaimer" sheetId="2" r:id="rId2"/>
    <sheet name="Appendix 1" sheetId="3" r:id="rId3"/>
    <sheet name="Appendix 2" sheetId="6" r:id="rId4"/>
    <sheet name="Appendix 3" sheetId="5" r:id="rId5"/>
  </sheets>
  <definedNames>
    <definedName name="_xlnm._FilterDatabase" localSheetId="4" hidden="1">'Appendix 3'!$D$4:$G$32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 i="5" l="1"/>
  <c r="K28" i="5"/>
  <c r="M11" i="5"/>
  <c r="K32" i="5"/>
  <c r="M17" i="5"/>
  <c r="K29" i="5"/>
  <c r="M26" i="5"/>
  <c r="K20" i="5"/>
  <c r="M24" i="5"/>
  <c r="K21" i="5"/>
  <c r="M18" i="5"/>
  <c r="K25" i="5"/>
  <c r="M10" i="5"/>
  <c r="K13" i="5"/>
  <c r="M15" i="5"/>
  <c r="K8" i="5"/>
  <c r="M31" i="5"/>
  <c r="K7" i="5"/>
  <c r="M23" i="5"/>
  <c r="K14" i="5"/>
  <c r="M22" i="5"/>
  <c r="K9" i="5"/>
  <c r="M30" i="5"/>
  <c r="K19" i="5"/>
  <c r="M12" i="5"/>
  <c r="M43" i="6"/>
  <c r="L15" i="6"/>
  <c r="K15" i="6"/>
  <c r="M42" i="6"/>
  <c r="M11" i="6"/>
  <c r="K11" i="6"/>
  <c r="M8" i="6"/>
  <c r="M27" i="6"/>
  <c r="K27" i="6"/>
  <c r="M34" i="6"/>
  <c r="M32" i="6"/>
  <c r="K32" i="6"/>
  <c r="M17" i="6"/>
  <c r="L16" i="6"/>
  <c r="K16" i="6"/>
  <c r="M12" i="6"/>
  <c r="M36" i="6"/>
  <c r="K36" i="6"/>
  <c r="M24" i="6"/>
  <c r="M30" i="6"/>
  <c r="K30" i="6"/>
  <c r="M22" i="6"/>
  <c r="L9" i="6"/>
  <c r="K9" i="6"/>
  <c r="M40" i="6"/>
  <c r="M19" i="6"/>
  <c r="K19" i="6"/>
  <c r="M10" i="6"/>
  <c r="M37" i="6"/>
  <c r="K37" i="6"/>
  <c r="M13" i="6"/>
  <c r="L39" i="6"/>
  <c r="K39" i="6"/>
  <c r="M23" i="6"/>
  <c r="M25" i="6"/>
  <c r="K25" i="6"/>
  <c r="M21" i="6"/>
  <c r="M28" i="6"/>
  <c r="K28" i="6"/>
  <c r="M41" i="6"/>
  <c r="M35" i="6"/>
  <c r="K35" i="6"/>
  <c r="M38" i="6"/>
  <c r="L33" i="6"/>
  <c r="K33" i="6"/>
  <c r="M31" i="6"/>
  <c r="L26" i="6"/>
  <c r="K26" i="6"/>
  <c r="L14" i="6"/>
  <c r="L20" i="6"/>
  <c r="K20" i="6"/>
  <c r="M18" i="6"/>
  <c r="M29" i="6"/>
  <c r="K29" i="6"/>
  <c r="M42" i="3"/>
  <c r="L12" i="3"/>
  <c r="K12" i="3"/>
  <c r="M40" i="3"/>
  <c r="L38" i="3"/>
  <c r="K38" i="3"/>
  <c r="M13" i="3"/>
  <c r="L39" i="3"/>
  <c r="K39" i="3"/>
  <c r="M29" i="3"/>
  <c r="L27" i="3"/>
  <c r="K27" i="3"/>
  <c r="M28" i="3"/>
  <c r="L9" i="3"/>
  <c r="K9" i="3"/>
  <c r="M41" i="3"/>
  <c r="L26" i="3"/>
  <c r="K26" i="3"/>
  <c r="L22" i="3"/>
  <c r="L7" i="3"/>
  <c r="L18" i="3"/>
  <c r="L17" i="3"/>
  <c r="L36" i="3"/>
  <c r="L8" i="3"/>
  <c r="L32" i="3"/>
  <c r="L24" i="3"/>
  <c r="L21" i="3"/>
  <c r="L34" i="3"/>
  <c r="L15" i="3"/>
  <c r="L14" i="3"/>
  <c r="L19" i="5" l="1"/>
  <c r="L9" i="5"/>
  <c r="L14" i="5"/>
  <c r="L7" i="5"/>
  <c r="L8" i="5"/>
  <c r="L13" i="5"/>
  <c r="L25" i="5"/>
  <c r="L21" i="5"/>
  <c r="L20" i="5"/>
  <c r="L29" i="5"/>
  <c r="L32" i="5"/>
  <c r="L28" i="5"/>
  <c r="K12" i="5"/>
  <c r="M19" i="5"/>
  <c r="K30" i="5"/>
  <c r="M9" i="5"/>
  <c r="K22" i="5"/>
  <c r="M14" i="5"/>
  <c r="K23" i="5"/>
  <c r="M7" i="5"/>
  <c r="K31" i="5"/>
  <c r="M8" i="5"/>
  <c r="K15" i="5"/>
  <c r="M13" i="5"/>
  <c r="K10" i="5"/>
  <c r="M25" i="5"/>
  <c r="K18" i="5"/>
  <c r="M21" i="5"/>
  <c r="K24" i="5"/>
  <c r="M20" i="5"/>
  <c r="K26" i="5"/>
  <c r="M29" i="5"/>
  <c r="K17" i="5"/>
  <c r="M32" i="5"/>
  <c r="K11" i="5"/>
  <c r="M28" i="5"/>
  <c r="K16" i="5"/>
  <c r="L12" i="5"/>
  <c r="L30" i="5"/>
  <c r="L22" i="5"/>
  <c r="L23" i="5"/>
  <c r="L31" i="5"/>
  <c r="L15" i="5"/>
  <c r="L10" i="5"/>
  <c r="L18" i="5"/>
  <c r="L24" i="5"/>
  <c r="L26" i="5"/>
  <c r="L17" i="5"/>
  <c r="L11" i="5"/>
  <c r="L16" i="5"/>
  <c r="M20" i="6"/>
  <c r="K14" i="6"/>
  <c r="M26" i="6"/>
  <c r="K31" i="6"/>
  <c r="M33" i="6"/>
  <c r="K38" i="6"/>
  <c r="K41" i="6"/>
  <c r="K21" i="6"/>
  <c r="M39" i="6"/>
  <c r="K13" i="6"/>
  <c r="K10" i="6"/>
  <c r="M9" i="6"/>
  <c r="K22" i="6"/>
  <c r="K24" i="6"/>
  <c r="M16" i="6"/>
  <c r="K17" i="6"/>
  <c r="K34" i="6"/>
  <c r="K8" i="6"/>
  <c r="M15" i="6"/>
  <c r="K43" i="6"/>
  <c r="L18" i="6"/>
  <c r="L38" i="6"/>
  <c r="L41" i="6"/>
  <c r="L21" i="6"/>
  <c r="L13" i="6"/>
  <c r="L12" i="6"/>
  <c r="L42" i="6"/>
  <c r="L43" i="6"/>
  <c r="M14" i="6"/>
  <c r="L29" i="6"/>
  <c r="L35" i="6"/>
  <c r="L28" i="6"/>
  <c r="L25" i="6"/>
  <c r="L37" i="6"/>
  <c r="L19" i="6"/>
  <c r="L30" i="6"/>
  <c r="L36" i="6"/>
  <c r="L32" i="6"/>
  <c r="L27" i="6"/>
  <c r="L11" i="6"/>
  <c r="K18" i="6"/>
  <c r="K23" i="6"/>
  <c r="K40" i="6"/>
  <c r="K12" i="6"/>
  <c r="K42" i="6"/>
  <c r="L31" i="6"/>
  <c r="L23" i="6"/>
  <c r="L10" i="6"/>
  <c r="L40" i="6"/>
  <c r="L22" i="6"/>
  <c r="L24" i="6"/>
  <c r="L17" i="6"/>
  <c r="L34" i="6"/>
  <c r="L8" i="6"/>
  <c r="K14" i="3"/>
  <c r="M14" i="3"/>
  <c r="M19" i="3"/>
  <c r="L19" i="3"/>
  <c r="K19" i="3"/>
  <c r="K15" i="3"/>
  <c r="M15" i="3"/>
  <c r="M25" i="3"/>
  <c r="L25" i="3"/>
  <c r="K25" i="3"/>
  <c r="K34" i="3"/>
  <c r="M34" i="3"/>
  <c r="M31" i="3"/>
  <c r="L31" i="3"/>
  <c r="K31" i="3"/>
  <c r="K21" i="3"/>
  <c r="M21" i="3"/>
  <c r="M23" i="3"/>
  <c r="L23" i="3"/>
  <c r="K23" i="3"/>
  <c r="K24" i="3"/>
  <c r="M24" i="3"/>
  <c r="M33" i="3"/>
  <c r="L33" i="3"/>
  <c r="K33" i="3"/>
  <c r="K32" i="3"/>
  <c r="M32" i="3"/>
  <c r="M37" i="3"/>
  <c r="L37" i="3"/>
  <c r="K37" i="3"/>
  <c r="K8" i="3"/>
  <c r="M8" i="3"/>
  <c r="M16" i="3"/>
  <c r="L16" i="3"/>
  <c r="K16" i="3"/>
  <c r="K36" i="3"/>
  <c r="M36" i="3"/>
  <c r="M10" i="3"/>
  <c r="L10" i="3"/>
  <c r="K10" i="3"/>
  <c r="K17" i="3"/>
  <c r="M17" i="3"/>
  <c r="M20" i="3"/>
  <c r="L20" i="3"/>
  <c r="K20" i="3"/>
  <c r="K18" i="3"/>
  <c r="M18" i="3"/>
  <c r="M35" i="3"/>
  <c r="L35" i="3"/>
  <c r="K35" i="3"/>
  <c r="K7" i="3"/>
  <c r="M7" i="3"/>
  <c r="M11" i="3"/>
  <c r="L11" i="3"/>
  <c r="K11" i="3"/>
  <c r="K22" i="3"/>
  <c r="M22" i="3"/>
  <c r="M30" i="3"/>
  <c r="L30" i="3"/>
  <c r="K30" i="3"/>
  <c r="M26" i="3"/>
  <c r="K41" i="3"/>
  <c r="M9" i="3"/>
  <c r="K28" i="3"/>
  <c r="M27" i="3"/>
  <c r="K29" i="3"/>
  <c r="M39" i="3"/>
  <c r="K13" i="3"/>
  <c r="M38" i="3"/>
  <c r="K40" i="3"/>
  <c r="M12" i="3"/>
  <c r="K42" i="3"/>
  <c r="L41" i="3"/>
  <c r="L28" i="3"/>
  <c r="L29" i="3"/>
  <c r="L13" i="3"/>
  <c r="L40" i="3"/>
  <c r="L42" i="3"/>
  <c r="L27" i="5"/>
  <c r="L7" i="6"/>
  <c r="L43" i="3"/>
  <c r="I44" i="3"/>
  <c r="I44" i="6" l="1"/>
  <c r="I33" i="5"/>
  <c r="J44" i="6" l="1"/>
  <c r="F44" i="6"/>
  <c r="G44" i="6"/>
  <c r="D44" i="6"/>
  <c r="H44" i="6"/>
  <c r="E44" i="6"/>
  <c r="K7" i="6"/>
  <c r="M7" i="6"/>
  <c r="L44" i="6" l="1"/>
  <c r="K44" i="6"/>
  <c r="M44" i="6"/>
  <c r="E44" i="3" l="1"/>
  <c r="K27" i="5" l="1"/>
  <c r="M27" i="5"/>
  <c r="M43" i="3"/>
  <c r="K43" i="3"/>
  <c r="J33" i="5" l="1"/>
  <c r="H33" i="5"/>
  <c r="G33" i="5"/>
  <c r="F33" i="5"/>
  <c r="E33" i="5"/>
  <c r="D33" i="5"/>
  <c r="J44" i="3"/>
  <c r="H44" i="3"/>
  <c r="G44" i="3"/>
  <c r="F44" i="3"/>
  <c r="D44" i="3"/>
  <c r="L33" i="5" l="1"/>
  <c r="K44" i="3"/>
  <c r="M44" i="3"/>
  <c r="L44" i="3"/>
  <c r="M33" i="5"/>
  <c r="K33" i="5"/>
</calcChain>
</file>

<file path=xl/sharedStrings.xml><?xml version="1.0" encoding="utf-8"?>
<sst xmlns="http://schemas.openxmlformats.org/spreadsheetml/2006/main" count="160" uniqueCount="89">
  <si>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</si>
  <si>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</si>
  <si>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</si>
  <si>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</si>
  <si>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</si>
  <si>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</si>
  <si>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</si>
  <si>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</si>
  <si>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</si>
  <si>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</si>
  <si>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</si>
  <si>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</si>
  <si>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</si>
  <si>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</si>
  <si>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</si>
  <si>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</si>
  <si>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t>
  </si>
  <si>
    <t>AAR INSURANCE KENYA LIMITED</t>
  </si>
  <si>
    <t>AFRICAN MERCHANT ASSURANCE</t>
  </si>
  <si>
    <t>AIG INSURANCE COMPANY LIMITED</t>
  </si>
  <si>
    <t>APA INSURANCE COMPANY LIMITED</t>
  </si>
  <si>
    <t>CANNON ASSURANCE COMPANY</t>
  </si>
  <si>
    <t>CIC GENERAL INSURANCE COMPANY</t>
  </si>
  <si>
    <t>CORPORATE INSURANCE COMPANY</t>
  </si>
  <si>
    <t>DIRECTLINE ASSURANCE COMPANY</t>
  </si>
  <si>
    <t xml:space="preserve">FIRST ASSURANCE COMPANY </t>
  </si>
  <si>
    <t>GA INSURANCE LIMITED</t>
  </si>
  <si>
    <t>GEMINIA INSURANCE COMPANY</t>
  </si>
  <si>
    <t xml:space="preserve">HERITAGE INSURANCE COMPANY </t>
  </si>
  <si>
    <t xml:space="preserve">ICEA LION GENERAL INSURANCE </t>
  </si>
  <si>
    <t>INTRA-AFRICA ASSURANCE COMPANY</t>
  </si>
  <si>
    <t>INVESCO ASSURANCE COMPANY</t>
  </si>
  <si>
    <t xml:space="preserve">KENINDIA ASSURANCE COMPANY </t>
  </si>
  <si>
    <t>KENYA ORIENT INSURANCE COMPANY</t>
  </si>
  <si>
    <t>MADISON INSURANCE COMPANY</t>
  </si>
  <si>
    <t>MAYFAIR INSURANCE COMPANY</t>
  </si>
  <si>
    <t>OCCIDENTAL INSURANCE COMPANY</t>
  </si>
  <si>
    <t>PACIS INSURANCE COMPANY</t>
  </si>
  <si>
    <t xml:space="preserve">PHOENIX OF EAST AFRICA INSURANCE </t>
  </si>
  <si>
    <t xml:space="preserve">PIONEER GENERAL INSURANCE </t>
  </si>
  <si>
    <t>RESOLUTION INSURANCE COMPANY</t>
  </si>
  <si>
    <t xml:space="preserve">SAHAM INSURANCE COMPANY </t>
  </si>
  <si>
    <t>SANLAM GENERAL INSURANCE</t>
  </si>
  <si>
    <t xml:space="preserve">TAKAFUL INSURANCE OF AFRICA </t>
  </si>
  <si>
    <t>TAUSI ASSURANCE COMPANY</t>
  </si>
  <si>
    <t>THE KENYAN ALLIANCE INSURANCE</t>
  </si>
  <si>
    <t>THE MONARCH INSURANCE COMPANY</t>
  </si>
  <si>
    <t>TRIDENT INSURANCE COMPANY</t>
  </si>
  <si>
    <t>UAP INSURANCE COMPANY LIMITED</t>
  </si>
  <si>
    <t>XPLICO INSURANCE COMPANY</t>
  </si>
  <si>
    <t xml:space="preserve">ALLIANZ INSURANCE COMPANY </t>
  </si>
  <si>
    <t xml:space="preserve">BRITAM GENERAL INSURANCE </t>
  </si>
  <si>
    <t xml:space="preserve">FIDELITY SHIELD INSURANCE </t>
  </si>
  <si>
    <t>JUBILEE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</si>
  <si>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</si>
  <si>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</si>
  <si>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</si>
  <si>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</si>
  <si>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</si>
  <si>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</si>
  <si>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</si>
  <si>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</si>
  <si>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</si>
  <si>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</si>
  <si>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</si>
  <si>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</si>
  <si>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</si>
  <si>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</si>
  <si>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</si>
  <si>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</si>
  <si>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</si>
  <si>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</si>
  <si>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</si>
  <si>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</si>
  <si>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</si>
  <si>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</si>
  <si>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</si>
  <si>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</si>
  <si>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</si>
  <si>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</si>
  <si>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</si>
  <si>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Q4 2017
(4/(4+5+6+7))</t>
  </si>
  <si>
    <t>Q3 2017</t>
  </si>
  <si>
    <t xml:space="preserve">Q4 2017
(4/(4+5+6+7))
</t>
  </si>
  <si>
    <t>Four</t>
  </si>
  <si>
    <t>Appendix 1: Analysis of quarterly summary of number of liability claims under general insurance business for the quarter ended 31st December 2017</t>
  </si>
  <si>
    <t>Appendix 3: Analysis of quarterly summary of  number of claims under long-term insurance business for the quarter ended 31st December 2017</t>
  </si>
  <si>
    <t>31st December</t>
  </si>
  <si>
    <t>Appendix 2: Analysis of quarterly summary of number of non - liability claims under general insurance business for the quarter ended 31st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</si>
</sst>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_(* \(\ #,##0.00\ \);_(* &quot;-&quot;??_);_(\ @_ \)"/>
    <numFmt numFmtId="165" formatCode="_(* #,##0_);_(* \(#,##0\);_(* &quot;-&quot;??_);_(@_)"/>
    <numFmt numFmtId="166" formatCode="_(* #,##0.0_);_(* \(#,##0.0\);_(* &quot;-&quot;??_);_(@_)"/>
    <numFmt numFmtId="167" formatCode="0.0"/>
    <numFmt numFmtId="168" formatCode="#,##0.0"/>
  </numFmts>
  <fonts count="12"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8" fillId="0" borderId="0"/>
    <xf numFmtId="164" fontId="8" fillId="0" borderId="0" applyFont="0" applyFill="0" applyBorder="0" applyAlignment="0" applyProtection="0"/>
  </cellStyleXfs>
  <cellXfs count="8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165" fontId="0" fillId="0" borderId="0" xfId="0" applyNumberFormat="1"/>
    <xf numFmtId="167" fontId="0" fillId="0" borderId="0" xfId="0" applyNumberFormat="1"/>
    <xf numFmtId="0" fontId="5" fillId="4" borderId="6" xfId="0" applyFont="1" applyFill="1" applyBorder="1" applyAlignment="1">
      <alignment horizontal="center" vertical="center"/>
    </xf>
    <xf numFmtId="165" fontId="9" fillId="3" borderId="21" xfId="2" applyNumberFormat="1" applyFont="1" applyFill="1" applyBorder="1"/>
    <xf numFmtId="165" fontId="9" fillId="3" borderId="22" xfId="2" applyNumberFormat="1" applyFont="1" applyFill="1" applyBorder="1" applyAlignment="1">
      <alignment horizontal="left"/>
    </xf>
    <xf numFmtId="166" fontId="9" fillId="3" borderId="22" xfId="2" applyNumberFormat="1" applyFont="1" applyFill="1" applyBorder="1" applyAlignment="1">
      <alignment horizontal="right" wrapText="1"/>
    </xf>
    <xf numFmtId="166" fontId="9" fillId="3" borderId="23" xfId="2" applyNumberFormat="1" applyFont="1" applyFill="1" applyBorder="1" applyAlignment="1">
      <alignment horizontal="right" wrapText="1"/>
    </xf>
    <xf numFmtId="166" fontId="9" fillId="3" borderId="24" xfId="2" applyNumberFormat="1" applyFont="1" applyFill="1" applyBorder="1" applyAlignment="1">
      <alignment horizontal="right" wrapText="1"/>
    </xf>
    <xf numFmtId="165" fontId="10" fillId="0" borderId="20" xfId="2" applyNumberFormat="1" applyFont="1" applyFill="1" applyBorder="1" applyAlignment="1">
      <alignment horizontal="left"/>
    </xf>
    <xf numFmtId="167" fontId="10" fillId="0" borderId="20" xfId="2" applyNumberFormat="1" applyFont="1" applyFill="1" applyBorder="1" applyAlignment="1">
      <alignment horizontal="right" wrapText="1"/>
    </xf>
    <xf numFmtId="166" fontId="10" fillId="0" borderId="20" xfId="2" applyNumberFormat="1" applyFont="1" applyFill="1" applyBorder="1" applyAlignment="1">
      <alignment horizontal="right" wrapText="1"/>
    </xf>
    <xf numFmtId="165" fontId="5" fillId="0" borderId="19" xfId="2" applyNumberFormat="1" applyFont="1" applyFill="1" applyBorder="1"/>
    <xf numFmtId="166" fontId="10" fillId="0" borderId="18" xfId="2" applyNumberFormat="1" applyFont="1" applyFill="1" applyBorder="1" applyAlignment="1">
      <alignment horizontal="right" wrapText="1"/>
    </xf>
    <xf numFmtId="37" fontId="5" fillId="4" borderId="16" xfId="1" applyNumberFormat="1" applyFont="1" applyFill="1" applyBorder="1" applyAlignment="1">
      <alignment horizontal="center" vertical="center" wrapText="1"/>
    </xf>
    <xf numFmtId="37" fontId="5" fillId="4" borderId="17" xfId="1" applyNumberFormat="1" applyFont="1" applyFill="1" applyBorder="1" applyAlignment="1">
      <alignment horizontal="center" vertical="center" wrapText="1"/>
    </xf>
    <xf numFmtId="165" fontId="10" fillId="0" borderId="16" xfId="2" applyNumberFormat="1" applyFont="1" applyFill="1" applyBorder="1" applyAlignment="1">
      <alignment horizontal="left"/>
    </xf>
    <xf numFmtId="166" fontId="10" fillId="0" borderId="16" xfId="2" applyNumberFormat="1" applyFont="1" applyFill="1" applyBorder="1" applyAlignment="1">
      <alignment horizontal="right" wrapText="1"/>
    </xf>
    <xf numFmtId="0" fontId="5" fillId="4" borderId="36" xfId="1" applyFont="1" applyFill="1" applyBorder="1" applyAlignment="1">
      <alignment horizontal="center" vertical="center" wrapText="1"/>
    </xf>
    <xf numFmtId="0" fontId="5" fillId="4" borderId="37" xfId="1" applyFont="1" applyFill="1" applyBorder="1" applyAlignment="1">
      <alignment horizontal="center" vertical="center" wrapText="1"/>
    </xf>
    <xf numFmtId="166" fontId="10" fillId="0" borderId="38" xfId="2" applyNumberFormat="1" applyFont="1" applyFill="1" applyBorder="1" applyAlignment="1">
      <alignment horizontal="right" wrapText="1"/>
    </xf>
    <xf numFmtId="37" fontId="5" fillId="4" borderId="39" xfId="1" applyNumberFormat="1" applyFont="1" applyFill="1" applyBorder="1" applyAlignment="1">
      <alignment horizontal="center" vertical="center" wrapText="1"/>
    </xf>
    <xf numFmtId="37" fontId="5" fillId="4" borderId="38" xfId="1" applyNumberFormat="1" applyFont="1" applyFill="1" applyBorder="1" applyAlignment="1">
      <alignment horizontal="center" vertical="center" wrapText="1"/>
    </xf>
    <xf numFmtId="0" fontId="5" fillId="4" borderId="36" xfId="1" applyFont="1" applyFill="1" applyBorder="1" applyAlignment="1">
      <alignment horizontal="center" vertical="center" wrapText="1"/>
    </xf>
    <xf numFmtId="43" fontId="10" fillId="0" borderId="20" xfId="2" applyNumberFormat="1" applyFont="1" applyFill="1" applyBorder="1" applyAlignment="1">
      <alignment horizontal="left"/>
    </xf>
    <xf numFmtId="43" fontId="11" fillId="0" borderId="20" xfId="2" applyNumberFormat="1" applyFont="1" applyFill="1" applyBorder="1" applyAlignment="1">
      <alignment horizontal="left"/>
    </xf>
    <xf numFmtId="165" fontId="10" fillId="0" borderId="16" xfId="2" applyNumberFormat="1" applyFont="1" applyFill="1" applyBorder="1"/>
    <xf numFmtId="165" fontId="10" fillId="0" borderId="20" xfId="2" applyNumberFormat="1" applyFont="1" applyFill="1" applyBorder="1"/>
    <xf numFmtId="165" fontId="11" fillId="0" borderId="20" xfId="2" applyNumberFormat="1" applyFont="1" applyFill="1" applyBorder="1"/>
    <xf numFmtId="165" fontId="10" fillId="0" borderId="19" xfId="2" applyNumberFormat="1" applyFont="1" applyFill="1" applyBorder="1"/>
    <xf numFmtId="165" fontId="11" fillId="3" borderId="21" xfId="2" applyNumberFormat="1" applyFont="1" applyFill="1" applyBorder="1"/>
    <xf numFmtId="0" fontId="5" fillId="4" borderId="41" xfId="1" applyFont="1" applyFill="1" applyBorder="1" applyAlignment="1">
      <alignment horizontal="center" vertical="center" wrapText="1"/>
    </xf>
    <xf numFmtId="168" fontId="10" fillId="0" borderId="18" xfId="2" applyNumberFormat="1" applyFont="1" applyFill="1" applyBorder="1" applyAlignment="1">
      <alignment horizontal="right" wrapText="1"/>
    </xf>
    <xf numFmtId="0" fontId="5" fillId="4" borderId="40" xfId="1" applyFont="1" applyFill="1" applyBorder="1" applyAlignment="1">
      <alignment horizontal="center" vertical="center" wrapText="1"/>
    </xf>
    <xf numFmtId="43" fontId="0" fillId="0" borderId="0" xfId="0" applyNumberFormat="1"/>
    <xf numFmtId="168" fontId="10" fillId="0" borderId="20" xfId="2" applyNumberFormat="1" applyFont="1" applyFill="1" applyBorder="1" applyAlignment="1">
      <alignment horizontal="right" wrapText="1"/>
    </xf>
    <xf numFmtId="165" fontId="5" fillId="0" borderId="45" xfId="2" applyNumberFormat="1" applyFont="1" applyFill="1" applyBorder="1"/>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7" fillId="0" borderId="2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5" fillId="4" borderId="17"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9" fillId="4" borderId="42" xfId="1" applyFont="1" applyFill="1" applyBorder="1" applyAlignment="1">
      <alignment horizontal="left"/>
    </xf>
    <xf numFmtId="0" fontId="9" fillId="4" borderId="43" xfId="1" applyFont="1" applyFill="1" applyBorder="1" applyAlignment="1">
      <alignment horizontal="left"/>
    </xf>
    <xf numFmtId="0" fontId="9" fillId="4" borderId="44" xfId="1" applyFont="1" applyFill="1" applyBorder="1" applyAlignment="1">
      <alignment horizontal="left"/>
    </xf>
    <xf numFmtId="0" fontId="5" fillId="4" borderId="35" xfId="1" applyFont="1" applyFill="1" applyBorder="1" applyAlignment="1">
      <alignment horizontal="center" vertical="center" wrapText="1"/>
    </xf>
    <xf numFmtId="0" fontId="5" fillId="4" borderId="34" xfId="1" applyFont="1" applyFill="1" applyBorder="1" applyAlignment="1">
      <alignment horizontal="center" vertical="center" wrapText="1"/>
    </xf>
    <xf numFmtId="0" fontId="5" fillId="4" borderId="33"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36"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9" fillId="4" borderId="10" xfId="1" applyFont="1" applyFill="1" applyBorder="1" applyAlignment="1">
      <alignment horizontal="left"/>
    </xf>
    <xf numFmtId="0" fontId="9" fillId="4" borderId="11" xfId="1" applyFont="1" applyFill="1" applyBorder="1" applyAlignment="1">
      <alignment horizontal="left"/>
    </xf>
    <xf numFmtId="0" fontId="9" fillId="4" borderId="2" xfId="1" applyFont="1" applyFill="1" applyBorder="1" applyAlignment="1">
      <alignment horizontal="left"/>
    </xf>
    <xf numFmtId="0" fontId="9" fillId="4" borderId="12" xfId="1" applyFont="1" applyFill="1" applyBorder="1" applyAlignment="1">
      <alignment horizontal="left"/>
    </xf>
    <xf numFmtId="0" fontId="5" fillId="4" borderId="13" xfId="1" applyFont="1" applyFill="1" applyBorder="1" applyAlignment="1">
      <alignment horizontal="center" vertical="center" wrapText="1"/>
    </xf>
    <xf numFmtId="0" fontId="5" fillId="4" borderId="2" xfId="1"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7" workbookViewId="0">
      <selection activeCell="F19" sqref="F19"/>
    </sheetView>
  </sheetViews>
  <sheetFormatPr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79</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2" t="s">
        <v>84</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2">
        <v>2017</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80</v>
      </c>
      <c r="F18" s="22" t="s">
        <v>87</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workbookViewId="0">
      <selection activeCell="F15" sqref="F15"/>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56" t="s">
        <v>6</v>
      </c>
      <c r="C3" s="57"/>
      <c r="D3" s="57"/>
      <c r="E3" s="57"/>
      <c r="F3" s="58"/>
    </row>
    <row r="4" spans="2:6" ht="15.75" thickTop="1" x14ac:dyDescent="0.25">
      <c r="B4" s="59" t="s">
        <v>16</v>
      </c>
      <c r="C4" s="60"/>
      <c r="D4" s="60"/>
      <c r="E4" s="60"/>
      <c r="F4" s="61"/>
    </row>
    <row r="5" spans="2:6" ht="15" x14ac:dyDescent="0.25">
      <c r="B5" s="59"/>
      <c r="C5" s="60"/>
      <c r="D5" s="60"/>
      <c r="E5" s="60"/>
      <c r="F5" s="61"/>
    </row>
    <row r="6" spans="2:6" ht="15" x14ac:dyDescent="0.25">
      <c r="B6" s="59"/>
      <c r="C6" s="60"/>
      <c r="D6" s="60"/>
      <c r="E6" s="60"/>
      <c r="F6" s="61"/>
    </row>
    <row r="7" spans="2:6" ht="15" x14ac:dyDescent="0.25">
      <c r="B7" s="59"/>
      <c r="C7" s="60"/>
      <c r="D7" s="60"/>
      <c r="E7" s="60"/>
      <c r="F7" s="61"/>
    </row>
    <row r="8" spans="2:6" ht="15" x14ac:dyDescent="0.25">
      <c r="B8" s="59"/>
      <c r="C8" s="60"/>
      <c r="D8" s="60"/>
      <c r="E8" s="60"/>
      <c r="F8" s="61"/>
    </row>
    <row r="9" spans="2:6" ht="15" x14ac:dyDescent="0.25">
      <c r="B9" s="59"/>
      <c r="C9" s="60"/>
      <c r="D9" s="60"/>
      <c r="E9" s="60"/>
      <c r="F9" s="61"/>
    </row>
    <row r="10" spans="2:6" ht="15" x14ac:dyDescent="0.25">
      <c r="B10" s="59"/>
      <c r="C10" s="60"/>
      <c r="D10" s="60"/>
      <c r="E10" s="60"/>
      <c r="F10" s="61"/>
    </row>
    <row r="11" spans="2:6" ht="15" x14ac:dyDescent="0.25">
      <c r="B11" s="59"/>
      <c r="C11" s="60"/>
      <c r="D11" s="60"/>
      <c r="E11" s="60"/>
      <c r="F11" s="61"/>
    </row>
    <row r="12" spans="2:6" ht="53.25" customHeight="1" thickBot="1" x14ac:dyDescent="0.3">
      <c r="B12" s="62"/>
      <c r="C12" s="63"/>
      <c r="D12" s="63"/>
      <c r="E12" s="63"/>
      <c r="F12" s="64"/>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8"/>
  <sheetViews>
    <sheetView showGridLines="0" topLeftCell="A19" zoomScale="70" zoomScaleNormal="70" workbookViewId="0">
      <selection activeCell="A31" sqref="A31"/>
    </sheetView>
  </sheetViews>
  <sheetFormatPr defaultRowHeight="15" x14ac:dyDescent="0.25"/>
  <cols>
    <col min="1" max="1" width="13.42578125" customWidth="1"/>
    <col min="2" max="2" width="7.5703125" customWidth="1"/>
    <col min="3" max="3" width="49.8554687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9.85546875" customWidth="1"/>
    <col min="12" max="12" width="17.42578125" customWidth="1"/>
    <col min="13" max="13" width="18.425781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4" ht="15.75" thickBot="1" x14ac:dyDescent="0.3"/>
    <row r="3" spans="2:14" ht="25.5" customHeight="1" x14ac:dyDescent="0.25">
      <c r="B3" s="67" t="s">
        <v>85</v>
      </c>
      <c r="C3" s="68"/>
      <c r="D3" s="68"/>
      <c r="E3" s="68"/>
      <c r="F3" s="68"/>
      <c r="G3" s="68"/>
      <c r="H3" s="68"/>
      <c r="I3" s="68"/>
      <c r="J3" s="68"/>
      <c r="K3" s="68"/>
      <c r="L3" s="68"/>
      <c r="M3" s="68"/>
      <c r="N3" s="69"/>
    </row>
    <row r="4" spans="2:14" ht="42" customHeight="1" x14ac:dyDescent="0.25">
      <c r="B4" s="72" t="s">
        <v>7</v>
      </c>
      <c r="C4" s="70" t="s">
        <v>8</v>
      </c>
      <c r="D4" s="70" t="s">
        <v>9</v>
      </c>
      <c r="E4" s="70" t="s">
        <v>10</v>
      </c>
      <c r="F4" s="70" t="s">
        <v>11</v>
      </c>
      <c r="G4" s="70" t="s">
        <v>12</v>
      </c>
      <c r="H4" s="70" t="s">
        <v>75</v>
      </c>
      <c r="I4" s="70" t="s">
        <v>76</v>
      </c>
      <c r="J4" s="70" t="s">
        <v>13</v>
      </c>
      <c r="K4" s="70" t="s">
        <v>78</v>
      </c>
      <c r="L4" s="71" t="s">
        <v>77</v>
      </c>
      <c r="M4" s="65" t="s">
        <v>14</v>
      </c>
      <c r="N4" s="66"/>
    </row>
    <row r="5" spans="2:14" ht="61.5" customHeight="1" x14ac:dyDescent="0.25">
      <c r="B5" s="72"/>
      <c r="C5" s="70"/>
      <c r="D5" s="70"/>
      <c r="E5" s="70"/>
      <c r="F5" s="70"/>
      <c r="G5" s="70"/>
      <c r="H5" s="70"/>
      <c r="I5" s="70"/>
      <c r="J5" s="70"/>
      <c r="K5" s="70"/>
      <c r="L5" s="70"/>
      <c r="M5" s="42" t="s">
        <v>83</v>
      </c>
      <c r="N5" s="50" t="s">
        <v>82</v>
      </c>
    </row>
    <row r="6" spans="2:14" ht="30" customHeight="1" x14ac:dyDescent="0.25">
      <c r="B6" s="73"/>
      <c r="C6" s="65"/>
      <c r="D6" s="34">
        <v>-1</v>
      </c>
      <c r="E6" s="34">
        <v>-2</v>
      </c>
      <c r="F6" s="34">
        <v>-3</v>
      </c>
      <c r="G6" s="34">
        <v>-4</v>
      </c>
      <c r="H6" s="34">
        <v>-5</v>
      </c>
      <c r="I6" s="34">
        <v>-6</v>
      </c>
      <c r="J6" s="34">
        <v>-7</v>
      </c>
      <c r="K6" s="34">
        <v>-8</v>
      </c>
      <c r="L6" s="34">
        <v>-9</v>
      </c>
      <c r="M6" s="33">
        <v>-10</v>
      </c>
      <c r="N6" s="40">
        <v>-11</v>
      </c>
    </row>
    <row r="7" spans="2:14" ht="15.75" x14ac:dyDescent="0.25">
      <c r="B7" s="31">
        <v>1</v>
      </c>
      <c r="C7" s="43" t="s">
        <v>34</v>
      </c>
      <c r="D7" s="28">
        <v>399</v>
      </c>
      <c r="E7" s="35">
        <v>533</v>
      </c>
      <c r="F7" s="35">
        <v>83</v>
      </c>
      <c r="G7" s="35">
        <v>639</v>
      </c>
      <c r="H7" s="35">
        <v>3</v>
      </c>
      <c r="I7" s="35">
        <v>0</v>
      </c>
      <c r="J7" s="35">
        <v>373</v>
      </c>
      <c r="K7" s="36">
        <f t="shared" ref="K7:K42" si="0">IFERROR((H7/SUM($G7:$J7))*100,0)</f>
        <v>0.29556650246305421</v>
      </c>
      <c r="L7" s="54">
        <f t="shared" ref="L7:L42" si="1">IFERROR((I7/SUM($G7:$J7))*100,0)</f>
        <v>0</v>
      </c>
      <c r="M7" s="36">
        <f t="shared" ref="M7:M42" si="2">IFERROR((G7/SUM($G7:$J7))*100,0)</f>
        <v>62.955665024630548</v>
      </c>
      <c r="N7" s="39">
        <v>71.139971139971138</v>
      </c>
    </row>
    <row r="8" spans="2:14" ht="15.75" x14ac:dyDescent="0.25">
      <c r="B8" s="31">
        <v>2</v>
      </c>
      <c r="C8" s="43" t="s">
        <v>27</v>
      </c>
      <c r="D8" s="28">
        <v>5234</v>
      </c>
      <c r="E8" s="35">
        <v>1249</v>
      </c>
      <c r="F8" s="35">
        <v>0</v>
      </c>
      <c r="G8" s="35">
        <v>2143</v>
      </c>
      <c r="H8" s="35">
        <v>0</v>
      </c>
      <c r="I8" s="35">
        <v>0</v>
      </c>
      <c r="J8" s="35">
        <v>4340</v>
      </c>
      <c r="K8" s="54">
        <f t="shared" si="0"/>
        <v>0</v>
      </c>
      <c r="L8" s="54">
        <f t="shared" si="1"/>
        <v>0</v>
      </c>
      <c r="M8" s="30">
        <f t="shared" si="2"/>
        <v>33.055684096868731</v>
      </c>
      <c r="N8" s="32">
        <v>17.794879849222554</v>
      </c>
    </row>
    <row r="9" spans="2:14" ht="15.75" x14ac:dyDescent="0.25">
      <c r="B9" s="31">
        <v>3</v>
      </c>
      <c r="C9" s="44" t="s">
        <v>40</v>
      </c>
      <c r="D9" s="28">
        <v>47</v>
      </c>
      <c r="E9" s="35">
        <v>9</v>
      </c>
      <c r="F9" s="35">
        <v>3</v>
      </c>
      <c r="G9" s="35">
        <v>15</v>
      </c>
      <c r="H9" s="35">
        <v>0</v>
      </c>
      <c r="I9" s="35">
        <v>10</v>
      </c>
      <c r="J9" s="35">
        <v>34</v>
      </c>
      <c r="K9" s="54">
        <f t="shared" si="0"/>
        <v>0</v>
      </c>
      <c r="L9" s="30">
        <f t="shared" si="1"/>
        <v>16.949152542372879</v>
      </c>
      <c r="M9" s="30">
        <f t="shared" si="2"/>
        <v>25.423728813559322</v>
      </c>
      <c r="N9" s="32">
        <v>2.083333333333333</v>
      </c>
    </row>
    <row r="10" spans="2:14" ht="15.75" x14ac:dyDescent="0.25">
      <c r="B10" s="31">
        <v>4</v>
      </c>
      <c r="C10" s="43" t="s">
        <v>30</v>
      </c>
      <c r="D10" s="28">
        <v>923</v>
      </c>
      <c r="E10" s="35">
        <v>328</v>
      </c>
      <c r="F10" s="35">
        <v>30</v>
      </c>
      <c r="G10" s="35">
        <v>229</v>
      </c>
      <c r="H10" s="35">
        <v>1</v>
      </c>
      <c r="I10" s="35">
        <v>72</v>
      </c>
      <c r="J10" s="35">
        <v>979</v>
      </c>
      <c r="K10" s="54">
        <f t="shared" si="0"/>
        <v>7.8064012490242002E-2</v>
      </c>
      <c r="L10" s="30">
        <f t="shared" si="1"/>
        <v>5.6206088992974239</v>
      </c>
      <c r="M10" s="30">
        <f t="shared" si="2"/>
        <v>17.876658860265419</v>
      </c>
      <c r="N10" s="32">
        <v>15.849673202614378</v>
      </c>
    </row>
    <row r="11" spans="2:14" ht="15.75" x14ac:dyDescent="0.25">
      <c r="B11" s="31">
        <v>5</v>
      </c>
      <c r="C11" s="43" t="s">
        <v>35</v>
      </c>
      <c r="D11" s="28">
        <v>1657</v>
      </c>
      <c r="E11" s="35">
        <v>465</v>
      </c>
      <c r="F11" s="35">
        <v>61</v>
      </c>
      <c r="G11" s="35">
        <v>371</v>
      </c>
      <c r="H11" s="35">
        <v>0</v>
      </c>
      <c r="I11" s="35">
        <v>0</v>
      </c>
      <c r="J11" s="35">
        <v>1812</v>
      </c>
      <c r="K11" s="54">
        <f t="shared" si="0"/>
        <v>0</v>
      </c>
      <c r="L11" s="54">
        <f t="shared" si="1"/>
        <v>0</v>
      </c>
      <c r="M11" s="30">
        <f t="shared" si="2"/>
        <v>16.994961062757675</v>
      </c>
      <c r="N11" s="32">
        <v>28.894269572235675</v>
      </c>
    </row>
    <row r="12" spans="2:14" ht="15.75" x14ac:dyDescent="0.25">
      <c r="B12" s="31">
        <v>6</v>
      </c>
      <c r="C12" s="44" t="s">
        <v>48</v>
      </c>
      <c r="D12" s="28">
        <v>5158</v>
      </c>
      <c r="E12" s="35">
        <v>185</v>
      </c>
      <c r="F12" s="35">
        <v>466</v>
      </c>
      <c r="G12" s="35">
        <v>495</v>
      </c>
      <c r="H12" s="35">
        <v>5</v>
      </c>
      <c r="I12" s="35">
        <v>0</v>
      </c>
      <c r="J12" s="35">
        <v>2428</v>
      </c>
      <c r="K12" s="30">
        <f t="shared" si="0"/>
        <v>0.17076502732240437</v>
      </c>
      <c r="L12" s="54">
        <f t="shared" si="1"/>
        <v>0</v>
      </c>
      <c r="M12" s="30">
        <f t="shared" si="2"/>
        <v>16.905737704918032</v>
      </c>
      <c r="N12" s="32">
        <v>43.218289734007477</v>
      </c>
    </row>
    <row r="13" spans="2:14" ht="15.75" x14ac:dyDescent="0.25">
      <c r="B13" s="31">
        <v>7</v>
      </c>
      <c r="C13" s="43" t="s">
        <v>45</v>
      </c>
      <c r="D13" s="28">
        <v>318</v>
      </c>
      <c r="E13" s="35">
        <v>75</v>
      </c>
      <c r="F13" s="35">
        <v>0</v>
      </c>
      <c r="G13" s="35">
        <v>61</v>
      </c>
      <c r="H13" s="35">
        <v>5</v>
      </c>
      <c r="I13" s="35">
        <v>78</v>
      </c>
      <c r="J13" s="35">
        <v>249</v>
      </c>
      <c r="K13" s="30">
        <f t="shared" si="0"/>
        <v>1.2722646310432568</v>
      </c>
      <c r="L13" s="30">
        <f t="shared" si="1"/>
        <v>19.847328244274809</v>
      </c>
      <c r="M13" s="30">
        <f t="shared" si="2"/>
        <v>15.521628498727736</v>
      </c>
      <c r="N13" s="32">
        <v>13.333333333333334</v>
      </c>
    </row>
    <row r="14" spans="2:14" ht="15.75" x14ac:dyDescent="0.25">
      <c r="B14" s="31">
        <v>8</v>
      </c>
      <c r="C14" s="43" t="s">
        <v>18</v>
      </c>
      <c r="D14" s="28">
        <v>1948</v>
      </c>
      <c r="E14" s="35">
        <v>200</v>
      </c>
      <c r="F14" s="35">
        <v>0</v>
      </c>
      <c r="G14" s="35">
        <v>323</v>
      </c>
      <c r="H14" s="35">
        <v>0</v>
      </c>
      <c r="I14" s="35">
        <v>5</v>
      </c>
      <c r="J14" s="35">
        <v>1820</v>
      </c>
      <c r="K14" s="54">
        <f t="shared" si="0"/>
        <v>0</v>
      </c>
      <c r="L14" s="30">
        <f t="shared" si="1"/>
        <v>0.23277467411545624</v>
      </c>
      <c r="M14" s="30">
        <f t="shared" si="2"/>
        <v>15.037243947858473</v>
      </c>
      <c r="N14" s="32">
        <v>12.996873604287629</v>
      </c>
    </row>
    <row r="15" spans="2:14" ht="15.75" x14ac:dyDescent="0.25">
      <c r="B15" s="31">
        <v>9</v>
      </c>
      <c r="C15" s="43" t="s">
        <v>50</v>
      </c>
      <c r="D15" s="28">
        <v>25</v>
      </c>
      <c r="E15" s="35">
        <v>17</v>
      </c>
      <c r="F15" s="35">
        <v>0</v>
      </c>
      <c r="G15" s="35">
        <v>6</v>
      </c>
      <c r="H15" s="35">
        <v>0</v>
      </c>
      <c r="I15" s="35">
        <v>0</v>
      </c>
      <c r="J15" s="35">
        <v>36</v>
      </c>
      <c r="K15" s="54">
        <f t="shared" si="0"/>
        <v>0</v>
      </c>
      <c r="L15" s="54">
        <f t="shared" si="1"/>
        <v>0</v>
      </c>
      <c r="M15" s="29">
        <f t="shared" si="2"/>
        <v>14.285714285714285</v>
      </c>
      <c r="N15" s="51">
        <v>0</v>
      </c>
    </row>
    <row r="16" spans="2:14" ht="15.75" x14ac:dyDescent="0.25">
      <c r="B16" s="31">
        <v>10</v>
      </c>
      <c r="C16" s="43" t="s">
        <v>28</v>
      </c>
      <c r="D16" s="28">
        <v>3126</v>
      </c>
      <c r="E16" s="35">
        <v>238</v>
      </c>
      <c r="F16" s="35">
        <v>356</v>
      </c>
      <c r="G16" s="35">
        <v>499</v>
      </c>
      <c r="H16" s="35">
        <v>0</v>
      </c>
      <c r="I16" s="35">
        <v>89</v>
      </c>
      <c r="J16" s="35">
        <v>3132</v>
      </c>
      <c r="K16" s="54">
        <f t="shared" si="0"/>
        <v>0</v>
      </c>
      <c r="L16" s="30">
        <f t="shared" si="1"/>
        <v>2.39247311827957</v>
      </c>
      <c r="M16" s="30">
        <f t="shared" si="2"/>
        <v>13.413978494623654</v>
      </c>
      <c r="N16" s="32">
        <v>6.5624127338732201</v>
      </c>
    </row>
    <row r="17" spans="2:14" ht="15.75" x14ac:dyDescent="0.25">
      <c r="B17" s="31">
        <v>11</v>
      </c>
      <c r="C17" s="43" t="s">
        <v>31</v>
      </c>
      <c r="D17" s="28">
        <v>5851</v>
      </c>
      <c r="E17" s="35">
        <v>336</v>
      </c>
      <c r="F17" s="35">
        <v>0</v>
      </c>
      <c r="G17" s="35">
        <v>690</v>
      </c>
      <c r="H17" s="35">
        <v>0</v>
      </c>
      <c r="I17" s="35">
        <v>0</v>
      </c>
      <c r="J17" s="35">
        <v>5497</v>
      </c>
      <c r="K17" s="54">
        <f t="shared" si="0"/>
        <v>0</v>
      </c>
      <c r="L17" s="54">
        <f t="shared" si="1"/>
        <v>0</v>
      </c>
      <c r="M17" s="30">
        <f t="shared" si="2"/>
        <v>11.152416356877323</v>
      </c>
      <c r="N17" s="32">
        <v>10.039975399753997</v>
      </c>
    </row>
    <row r="18" spans="2:14" ht="15.75" x14ac:dyDescent="0.25">
      <c r="B18" s="31">
        <v>12</v>
      </c>
      <c r="C18" s="44" t="s">
        <v>32</v>
      </c>
      <c r="D18" s="28">
        <v>6963</v>
      </c>
      <c r="E18" s="35">
        <v>855</v>
      </c>
      <c r="F18" s="35">
        <v>12</v>
      </c>
      <c r="G18" s="35">
        <v>855</v>
      </c>
      <c r="H18" s="35">
        <v>0</v>
      </c>
      <c r="I18" s="35">
        <v>0</v>
      </c>
      <c r="J18" s="35">
        <v>6975</v>
      </c>
      <c r="K18" s="54">
        <f t="shared" si="0"/>
        <v>0</v>
      </c>
      <c r="L18" s="54">
        <f t="shared" si="1"/>
        <v>0</v>
      </c>
      <c r="M18" s="30">
        <f t="shared" si="2"/>
        <v>10.919540229885058</v>
      </c>
      <c r="N18" s="32">
        <v>3.6791147994467499</v>
      </c>
    </row>
    <row r="19" spans="2:14" ht="15.75" x14ac:dyDescent="0.25">
      <c r="B19" s="31">
        <v>13</v>
      </c>
      <c r="C19" s="43" t="s">
        <v>19</v>
      </c>
      <c r="D19" s="28">
        <v>949</v>
      </c>
      <c r="E19" s="35">
        <v>96</v>
      </c>
      <c r="F19" s="35">
        <v>11</v>
      </c>
      <c r="G19" s="35">
        <v>107</v>
      </c>
      <c r="H19" s="35">
        <v>0</v>
      </c>
      <c r="I19" s="35">
        <v>147</v>
      </c>
      <c r="J19" s="35">
        <v>802</v>
      </c>
      <c r="K19" s="54">
        <f t="shared" si="0"/>
        <v>0</v>
      </c>
      <c r="L19" s="30">
        <f t="shared" si="1"/>
        <v>13.920454545454545</v>
      </c>
      <c r="M19" s="30">
        <f t="shared" si="2"/>
        <v>10.132575757575758</v>
      </c>
      <c r="N19" s="32">
        <v>5.9055118110236222</v>
      </c>
    </row>
    <row r="20" spans="2:14" ht="15.75" x14ac:dyDescent="0.25">
      <c r="B20" s="31">
        <v>14</v>
      </c>
      <c r="C20" s="43" t="s">
        <v>53</v>
      </c>
      <c r="D20" s="28">
        <v>2201</v>
      </c>
      <c r="E20" s="35">
        <v>140</v>
      </c>
      <c r="F20" s="35">
        <v>16</v>
      </c>
      <c r="G20" s="35">
        <v>213</v>
      </c>
      <c r="H20" s="35">
        <v>0</v>
      </c>
      <c r="I20" s="35">
        <v>71</v>
      </c>
      <c r="J20" s="35">
        <v>2073</v>
      </c>
      <c r="K20" s="54">
        <f t="shared" si="0"/>
        <v>0</v>
      </c>
      <c r="L20" s="30">
        <f t="shared" si="1"/>
        <v>3.0123037759864237</v>
      </c>
      <c r="M20" s="30">
        <f t="shared" si="2"/>
        <v>9.0369113279592703</v>
      </c>
      <c r="N20" s="32">
        <v>7.8584729981378025</v>
      </c>
    </row>
    <row r="21" spans="2:14" ht="15.75" x14ac:dyDescent="0.25">
      <c r="B21" s="31">
        <v>15</v>
      </c>
      <c r="C21" s="43" t="s">
        <v>22</v>
      </c>
      <c r="D21" s="28">
        <v>9036</v>
      </c>
      <c r="E21" s="35">
        <v>910</v>
      </c>
      <c r="F21" s="35">
        <v>0</v>
      </c>
      <c r="G21" s="35">
        <v>842</v>
      </c>
      <c r="H21" s="35">
        <v>0</v>
      </c>
      <c r="I21" s="35">
        <v>2429</v>
      </c>
      <c r="J21" s="35">
        <v>6675</v>
      </c>
      <c r="K21" s="54">
        <f t="shared" si="0"/>
        <v>0</v>
      </c>
      <c r="L21" s="30">
        <f t="shared" si="1"/>
        <v>24.421878141966619</v>
      </c>
      <c r="M21" s="30">
        <f t="shared" si="2"/>
        <v>8.465714860245324</v>
      </c>
      <c r="N21" s="32">
        <v>4.5929680076021535</v>
      </c>
    </row>
    <row r="22" spans="2:14" ht="15.75" x14ac:dyDescent="0.25">
      <c r="B22" s="31">
        <v>16</v>
      </c>
      <c r="C22" s="43" t="s">
        <v>36</v>
      </c>
      <c r="D22" s="28">
        <v>3868</v>
      </c>
      <c r="E22" s="35">
        <v>366</v>
      </c>
      <c r="F22" s="35">
        <v>4</v>
      </c>
      <c r="G22" s="35">
        <v>356</v>
      </c>
      <c r="H22" s="35">
        <v>4</v>
      </c>
      <c r="I22" s="35">
        <v>705</v>
      </c>
      <c r="J22" s="35">
        <v>3173</v>
      </c>
      <c r="K22" s="30">
        <f t="shared" si="0"/>
        <v>9.4384143463898063E-2</v>
      </c>
      <c r="L22" s="30">
        <f t="shared" si="1"/>
        <v>16.635205285512033</v>
      </c>
      <c r="M22" s="30">
        <f t="shared" si="2"/>
        <v>8.4001887682869274</v>
      </c>
      <c r="N22" s="32">
        <v>9.979064898813677</v>
      </c>
    </row>
    <row r="23" spans="2:14" ht="15.75" x14ac:dyDescent="0.25">
      <c r="B23" s="31">
        <v>17</v>
      </c>
      <c r="C23" s="44" t="s">
        <v>23</v>
      </c>
      <c r="D23" s="28">
        <v>339</v>
      </c>
      <c r="E23" s="35">
        <v>36</v>
      </c>
      <c r="F23" s="35">
        <v>3</v>
      </c>
      <c r="G23" s="35">
        <v>29</v>
      </c>
      <c r="H23" s="35">
        <v>0</v>
      </c>
      <c r="I23" s="35">
        <v>0</v>
      </c>
      <c r="J23" s="35">
        <v>349</v>
      </c>
      <c r="K23" s="54">
        <f t="shared" si="0"/>
        <v>0</v>
      </c>
      <c r="L23" s="54">
        <f t="shared" si="1"/>
        <v>0</v>
      </c>
      <c r="M23" s="30">
        <f t="shared" si="2"/>
        <v>7.6719576719576716</v>
      </c>
      <c r="N23" s="32">
        <v>9.549071618037134</v>
      </c>
    </row>
    <row r="24" spans="2:14" ht="15.75" x14ac:dyDescent="0.25">
      <c r="B24" s="31">
        <v>18</v>
      </c>
      <c r="C24" s="43" t="s">
        <v>24</v>
      </c>
      <c r="D24" s="28">
        <v>13625</v>
      </c>
      <c r="E24" s="35">
        <v>1419</v>
      </c>
      <c r="F24" s="35">
        <v>0</v>
      </c>
      <c r="G24" s="35">
        <v>1147</v>
      </c>
      <c r="H24" s="35">
        <v>0</v>
      </c>
      <c r="I24" s="35">
        <v>1205</v>
      </c>
      <c r="J24" s="35">
        <v>12692</v>
      </c>
      <c r="K24" s="54">
        <f t="shared" si="0"/>
        <v>0</v>
      </c>
      <c r="L24" s="30">
        <f t="shared" si="1"/>
        <v>8.0098378090933267</v>
      </c>
      <c r="M24" s="30">
        <f t="shared" si="2"/>
        <v>7.6243020473278387</v>
      </c>
      <c r="N24" s="32">
        <v>6.0992419021364572</v>
      </c>
    </row>
    <row r="25" spans="2:14" ht="15.75" x14ac:dyDescent="0.25">
      <c r="B25" s="31">
        <v>19</v>
      </c>
      <c r="C25" s="43" t="s">
        <v>20</v>
      </c>
      <c r="D25" s="28">
        <v>9047</v>
      </c>
      <c r="E25" s="35">
        <v>466</v>
      </c>
      <c r="F25" s="35">
        <v>0</v>
      </c>
      <c r="G25" s="35">
        <v>696</v>
      </c>
      <c r="H25" s="35">
        <v>0</v>
      </c>
      <c r="I25" s="35">
        <v>0</v>
      </c>
      <c r="J25" s="35">
        <v>8817</v>
      </c>
      <c r="K25" s="54">
        <f t="shared" si="0"/>
        <v>0</v>
      </c>
      <c r="L25" s="54">
        <f t="shared" si="1"/>
        <v>0</v>
      </c>
      <c r="M25" s="30">
        <f t="shared" si="2"/>
        <v>7.316304005045728</v>
      </c>
      <c r="N25" s="32">
        <v>6.4716220407319334</v>
      </c>
    </row>
    <row r="26" spans="2:14" ht="15.75" x14ac:dyDescent="0.25">
      <c r="B26" s="31">
        <v>20</v>
      </c>
      <c r="C26" s="43" t="s">
        <v>38</v>
      </c>
      <c r="D26" s="28">
        <v>937</v>
      </c>
      <c r="E26" s="35">
        <v>44</v>
      </c>
      <c r="F26" s="35">
        <v>53</v>
      </c>
      <c r="G26" s="35">
        <v>69</v>
      </c>
      <c r="H26" s="35">
        <v>0</v>
      </c>
      <c r="I26" s="35">
        <v>226</v>
      </c>
      <c r="J26" s="35">
        <v>739</v>
      </c>
      <c r="K26" s="54">
        <f t="shared" si="0"/>
        <v>0</v>
      </c>
      <c r="L26" s="30">
        <f t="shared" si="1"/>
        <v>21.8568665377176</v>
      </c>
      <c r="M26" s="30">
        <f t="shared" si="2"/>
        <v>6.6731141199226309</v>
      </c>
      <c r="N26" s="32">
        <v>5.6338028169014089</v>
      </c>
    </row>
    <row r="27" spans="2:14" ht="15.75" x14ac:dyDescent="0.25">
      <c r="B27" s="31">
        <v>21</v>
      </c>
      <c r="C27" s="43" t="s">
        <v>42</v>
      </c>
      <c r="D27" s="28">
        <v>1006</v>
      </c>
      <c r="E27" s="35">
        <v>120</v>
      </c>
      <c r="F27" s="35">
        <v>0</v>
      </c>
      <c r="G27" s="35">
        <v>75</v>
      </c>
      <c r="H27" s="35">
        <v>0</v>
      </c>
      <c r="I27" s="35">
        <v>136</v>
      </c>
      <c r="J27" s="35">
        <v>915</v>
      </c>
      <c r="K27" s="54">
        <f t="shared" si="0"/>
        <v>0</v>
      </c>
      <c r="L27" s="30">
        <f t="shared" si="1"/>
        <v>12.078152753108348</v>
      </c>
      <c r="M27" s="30">
        <f t="shared" si="2"/>
        <v>6.660746003552398</v>
      </c>
      <c r="N27" s="32">
        <v>3.3457249070631967</v>
      </c>
    </row>
    <row r="28" spans="2:14" ht="15.75" x14ac:dyDescent="0.25">
      <c r="B28" s="31">
        <v>22</v>
      </c>
      <c r="C28" s="43" t="s">
        <v>41</v>
      </c>
      <c r="D28" s="28">
        <v>404</v>
      </c>
      <c r="E28" s="35">
        <v>42</v>
      </c>
      <c r="F28" s="35">
        <v>12</v>
      </c>
      <c r="G28" s="35">
        <v>30</v>
      </c>
      <c r="H28" s="35">
        <v>0</v>
      </c>
      <c r="I28" s="35">
        <v>38</v>
      </c>
      <c r="J28" s="35">
        <v>390</v>
      </c>
      <c r="K28" s="54">
        <f t="shared" si="0"/>
        <v>0</v>
      </c>
      <c r="L28" s="30">
        <f t="shared" si="1"/>
        <v>8.2969432314410483</v>
      </c>
      <c r="M28" s="30">
        <f t="shared" si="2"/>
        <v>6.5502183406113534</v>
      </c>
      <c r="N28" s="32">
        <v>4.2056074766355138</v>
      </c>
    </row>
    <row r="29" spans="2:14" ht="15.75" x14ac:dyDescent="0.25">
      <c r="B29" s="31">
        <v>23</v>
      </c>
      <c r="C29" s="43" t="s">
        <v>43</v>
      </c>
      <c r="D29" s="28">
        <v>410</v>
      </c>
      <c r="E29" s="35">
        <v>14</v>
      </c>
      <c r="F29" s="35">
        <v>0</v>
      </c>
      <c r="G29" s="35">
        <v>25</v>
      </c>
      <c r="H29" s="35">
        <v>0</v>
      </c>
      <c r="I29" s="35">
        <v>37</v>
      </c>
      <c r="J29" s="35">
        <v>362</v>
      </c>
      <c r="K29" s="54">
        <f t="shared" si="0"/>
        <v>0</v>
      </c>
      <c r="L29" s="30">
        <f t="shared" si="1"/>
        <v>8.7264150943396217</v>
      </c>
      <c r="M29" s="30">
        <f t="shared" si="2"/>
        <v>5.8962264150943398</v>
      </c>
      <c r="N29" s="32">
        <v>5.6224899598393572</v>
      </c>
    </row>
    <row r="30" spans="2:14" ht="15.75" x14ac:dyDescent="0.25">
      <c r="B30" s="31">
        <v>24</v>
      </c>
      <c r="C30" s="43" t="s">
        <v>37</v>
      </c>
      <c r="D30" s="28">
        <v>1784</v>
      </c>
      <c r="E30" s="35">
        <v>275</v>
      </c>
      <c r="F30" s="35">
        <v>37</v>
      </c>
      <c r="G30" s="35">
        <v>120</v>
      </c>
      <c r="H30" s="35">
        <v>0</v>
      </c>
      <c r="I30" s="35">
        <v>0</v>
      </c>
      <c r="J30" s="35">
        <v>1976</v>
      </c>
      <c r="K30" s="54">
        <f t="shared" si="0"/>
        <v>0</v>
      </c>
      <c r="L30" s="54">
        <f t="shared" si="1"/>
        <v>0</v>
      </c>
      <c r="M30" s="30">
        <f t="shared" si="2"/>
        <v>5.7251908396946565</v>
      </c>
      <c r="N30" s="32">
        <v>20</v>
      </c>
    </row>
    <row r="31" spans="2:14" ht="15.75" x14ac:dyDescent="0.25">
      <c r="B31" s="31">
        <v>25</v>
      </c>
      <c r="C31" s="44" t="s">
        <v>21</v>
      </c>
      <c r="D31" s="28">
        <v>5327</v>
      </c>
      <c r="E31" s="35">
        <v>214</v>
      </c>
      <c r="F31" s="35">
        <v>138</v>
      </c>
      <c r="G31" s="35">
        <v>265</v>
      </c>
      <c r="H31" s="35">
        <v>0</v>
      </c>
      <c r="I31" s="35">
        <v>65</v>
      </c>
      <c r="J31" s="35">
        <v>5349</v>
      </c>
      <c r="K31" s="54">
        <f t="shared" si="0"/>
        <v>0</v>
      </c>
      <c r="L31" s="30">
        <f t="shared" si="1"/>
        <v>1.1445677055819687</v>
      </c>
      <c r="M31" s="30">
        <f t="shared" si="2"/>
        <v>4.6663144919880262</v>
      </c>
      <c r="N31" s="32">
        <v>1.7796870205584534</v>
      </c>
    </row>
    <row r="32" spans="2:14" ht="15.75" x14ac:dyDescent="0.25">
      <c r="B32" s="31">
        <v>26</v>
      </c>
      <c r="C32" s="43" t="s">
        <v>25</v>
      </c>
      <c r="D32" s="28">
        <v>4026</v>
      </c>
      <c r="E32" s="35">
        <v>137</v>
      </c>
      <c r="F32" s="35">
        <v>1016</v>
      </c>
      <c r="G32" s="35">
        <v>216</v>
      </c>
      <c r="H32" s="35">
        <v>0</v>
      </c>
      <c r="I32" s="35">
        <v>1596</v>
      </c>
      <c r="J32" s="35">
        <v>3367</v>
      </c>
      <c r="K32" s="54">
        <f t="shared" si="0"/>
        <v>0</v>
      </c>
      <c r="L32" s="30">
        <f t="shared" si="1"/>
        <v>30.816759992276499</v>
      </c>
      <c r="M32" s="30">
        <f t="shared" si="2"/>
        <v>4.1706893222629855</v>
      </c>
      <c r="N32" s="32">
        <v>4.6693877551020408</v>
      </c>
    </row>
    <row r="33" spans="2:14" ht="15.75" x14ac:dyDescent="0.25">
      <c r="B33" s="31">
        <v>27</v>
      </c>
      <c r="C33" s="43" t="s">
        <v>52</v>
      </c>
      <c r="D33" s="28">
        <v>1866</v>
      </c>
      <c r="E33" s="35">
        <v>185</v>
      </c>
      <c r="F33" s="35">
        <v>73</v>
      </c>
      <c r="G33" s="35">
        <v>79</v>
      </c>
      <c r="H33" s="35">
        <v>0</v>
      </c>
      <c r="I33" s="35">
        <v>0</v>
      </c>
      <c r="J33" s="35">
        <v>2045</v>
      </c>
      <c r="K33" s="54">
        <f t="shared" si="0"/>
        <v>0</v>
      </c>
      <c r="L33" s="54">
        <f t="shared" si="1"/>
        <v>0</v>
      </c>
      <c r="M33" s="30">
        <f t="shared" si="2"/>
        <v>3.71939736346516</v>
      </c>
      <c r="N33" s="32">
        <v>4.1150223103619235</v>
      </c>
    </row>
    <row r="34" spans="2:14" ht="15.75" x14ac:dyDescent="0.25">
      <c r="B34" s="31">
        <v>28</v>
      </c>
      <c r="C34" s="43" t="s">
        <v>51</v>
      </c>
      <c r="D34" s="28">
        <v>15051</v>
      </c>
      <c r="E34" s="35">
        <v>310</v>
      </c>
      <c r="F34" s="35">
        <v>423</v>
      </c>
      <c r="G34" s="35">
        <v>581</v>
      </c>
      <c r="H34" s="35">
        <v>0</v>
      </c>
      <c r="I34" s="35">
        <v>0</v>
      </c>
      <c r="J34" s="35">
        <v>15203</v>
      </c>
      <c r="K34" s="54">
        <f t="shared" si="0"/>
        <v>0</v>
      </c>
      <c r="L34" s="54">
        <f t="shared" si="1"/>
        <v>0</v>
      </c>
      <c r="M34" s="30">
        <f t="shared" si="2"/>
        <v>3.6809427268119617</v>
      </c>
      <c r="N34" s="32">
        <v>5.2979299062480329</v>
      </c>
    </row>
    <row r="35" spans="2:14" ht="15.75" x14ac:dyDescent="0.25">
      <c r="B35" s="31">
        <v>29</v>
      </c>
      <c r="C35" s="43" t="s">
        <v>33</v>
      </c>
      <c r="D35" s="28">
        <v>3007</v>
      </c>
      <c r="E35" s="35">
        <v>392</v>
      </c>
      <c r="F35" s="35">
        <v>75</v>
      </c>
      <c r="G35" s="35">
        <v>123</v>
      </c>
      <c r="H35" s="35">
        <v>150</v>
      </c>
      <c r="I35" s="35">
        <v>376</v>
      </c>
      <c r="J35" s="35">
        <v>2825</v>
      </c>
      <c r="K35" s="30">
        <f t="shared" si="0"/>
        <v>4.3177892918825558</v>
      </c>
      <c r="L35" s="30">
        <f t="shared" si="1"/>
        <v>10.823258491652274</v>
      </c>
      <c r="M35" s="30">
        <f t="shared" si="2"/>
        <v>3.540587219343696</v>
      </c>
      <c r="N35" s="32">
        <v>3.3033996151379084</v>
      </c>
    </row>
    <row r="36" spans="2:14" ht="15.75" x14ac:dyDescent="0.25">
      <c r="B36" s="31">
        <v>30</v>
      </c>
      <c r="C36" s="43" t="s">
        <v>29</v>
      </c>
      <c r="D36" s="28">
        <v>10485</v>
      </c>
      <c r="E36" s="35">
        <v>445</v>
      </c>
      <c r="F36" s="35">
        <v>0</v>
      </c>
      <c r="G36" s="35">
        <v>286</v>
      </c>
      <c r="H36" s="35">
        <v>0</v>
      </c>
      <c r="I36" s="35">
        <v>0</v>
      </c>
      <c r="J36" s="35">
        <v>10644</v>
      </c>
      <c r="K36" s="54">
        <f t="shared" si="0"/>
        <v>0</v>
      </c>
      <c r="L36" s="54">
        <f t="shared" si="1"/>
        <v>0</v>
      </c>
      <c r="M36" s="30">
        <f t="shared" si="2"/>
        <v>2.6166514181152789</v>
      </c>
      <c r="N36" s="32">
        <v>1.7246227387758928</v>
      </c>
    </row>
    <row r="37" spans="2:14" ht="15.75" x14ac:dyDescent="0.25">
      <c r="B37" s="31">
        <v>31</v>
      </c>
      <c r="C37" s="43" t="s">
        <v>26</v>
      </c>
      <c r="D37" s="28">
        <v>6013</v>
      </c>
      <c r="E37" s="35">
        <v>507</v>
      </c>
      <c r="F37" s="35">
        <v>0</v>
      </c>
      <c r="G37" s="35">
        <v>170</v>
      </c>
      <c r="H37" s="35">
        <v>0</v>
      </c>
      <c r="I37" s="35">
        <v>14</v>
      </c>
      <c r="J37" s="35">
        <v>6336</v>
      </c>
      <c r="K37" s="54">
        <f t="shared" si="0"/>
        <v>0</v>
      </c>
      <c r="L37" s="30">
        <f t="shared" si="1"/>
        <v>0.21472392638036811</v>
      </c>
      <c r="M37" s="30">
        <f t="shared" si="2"/>
        <v>2.6073619631901841</v>
      </c>
      <c r="N37" s="32">
        <v>4.651476338142106</v>
      </c>
    </row>
    <row r="38" spans="2:14" ht="15.75" x14ac:dyDescent="0.25">
      <c r="B38" s="31">
        <v>32</v>
      </c>
      <c r="C38" s="44" t="s">
        <v>46</v>
      </c>
      <c r="D38" s="28">
        <v>3484</v>
      </c>
      <c r="E38" s="35">
        <v>259</v>
      </c>
      <c r="F38" s="35">
        <v>0</v>
      </c>
      <c r="G38" s="35">
        <v>66</v>
      </c>
      <c r="H38" s="35">
        <v>0</v>
      </c>
      <c r="I38" s="35">
        <v>0</v>
      </c>
      <c r="J38" s="35">
        <v>3677</v>
      </c>
      <c r="K38" s="54">
        <f t="shared" si="0"/>
        <v>0</v>
      </c>
      <c r="L38" s="54">
        <f t="shared" si="1"/>
        <v>0</v>
      </c>
      <c r="M38" s="30">
        <f t="shared" si="2"/>
        <v>1.7632914774245259</v>
      </c>
      <c r="N38" s="32">
        <v>1.4148273910582909</v>
      </c>
    </row>
    <row r="39" spans="2:14" ht="15.75" x14ac:dyDescent="0.25">
      <c r="B39" s="31">
        <v>33</v>
      </c>
      <c r="C39" s="43" t="s">
        <v>44</v>
      </c>
      <c r="D39" s="28">
        <v>1768</v>
      </c>
      <c r="E39" s="35">
        <v>141</v>
      </c>
      <c r="F39" s="35">
        <v>0</v>
      </c>
      <c r="G39" s="35">
        <v>33</v>
      </c>
      <c r="H39" s="35">
        <v>0</v>
      </c>
      <c r="I39" s="35">
        <v>95</v>
      </c>
      <c r="J39" s="35">
        <v>1781</v>
      </c>
      <c r="K39" s="54">
        <f t="shared" si="0"/>
        <v>0</v>
      </c>
      <c r="L39" s="30">
        <f t="shared" si="1"/>
        <v>4.9764274489261391</v>
      </c>
      <c r="M39" s="30">
        <f t="shared" si="2"/>
        <v>1.7286537454164486</v>
      </c>
      <c r="N39" s="32">
        <v>1.8086625416468347</v>
      </c>
    </row>
    <row r="40" spans="2:14" ht="15.75" x14ac:dyDescent="0.25">
      <c r="B40" s="31">
        <v>34</v>
      </c>
      <c r="C40" s="44" t="s">
        <v>47</v>
      </c>
      <c r="D40" s="28">
        <v>1912</v>
      </c>
      <c r="E40" s="35">
        <v>141</v>
      </c>
      <c r="F40" s="35">
        <v>8</v>
      </c>
      <c r="G40" s="35">
        <v>23</v>
      </c>
      <c r="H40" s="35">
        <v>0</v>
      </c>
      <c r="I40" s="35">
        <v>3</v>
      </c>
      <c r="J40" s="35">
        <v>2035</v>
      </c>
      <c r="K40" s="54">
        <f t="shared" si="0"/>
        <v>0</v>
      </c>
      <c r="L40" s="30">
        <f t="shared" si="1"/>
        <v>0.14556040756914121</v>
      </c>
      <c r="M40" s="30">
        <f t="shared" si="2"/>
        <v>1.1159631246967492</v>
      </c>
      <c r="N40" s="32">
        <v>0.66162570888468808</v>
      </c>
    </row>
    <row r="41" spans="2:14" ht="15.75" x14ac:dyDescent="0.25">
      <c r="B41" s="31">
        <v>35</v>
      </c>
      <c r="C41" s="43" t="s">
        <v>39</v>
      </c>
      <c r="D41" s="28">
        <v>2</v>
      </c>
      <c r="E41" s="35">
        <v>3</v>
      </c>
      <c r="F41" s="35">
        <v>0</v>
      </c>
      <c r="G41" s="35">
        <v>0</v>
      </c>
      <c r="H41" s="35">
        <v>0</v>
      </c>
      <c r="I41" s="35">
        <v>0</v>
      </c>
      <c r="J41" s="35">
        <v>5</v>
      </c>
      <c r="K41" s="54">
        <f t="shared" si="0"/>
        <v>0</v>
      </c>
      <c r="L41" s="54">
        <f t="shared" si="1"/>
        <v>0</v>
      </c>
      <c r="M41" s="54">
        <f t="shared" si="2"/>
        <v>0</v>
      </c>
      <c r="N41" s="32">
        <v>50</v>
      </c>
    </row>
    <row r="42" spans="2:14" ht="15.75" x14ac:dyDescent="0.25">
      <c r="B42" s="31">
        <v>36</v>
      </c>
      <c r="C42" s="44" t="s">
        <v>49</v>
      </c>
      <c r="D42" s="28">
        <v>0</v>
      </c>
      <c r="E42" s="35">
        <v>0</v>
      </c>
      <c r="F42" s="35">
        <v>0</v>
      </c>
      <c r="G42" s="35">
        <v>0</v>
      </c>
      <c r="H42" s="35">
        <v>0</v>
      </c>
      <c r="I42" s="35">
        <v>0</v>
      </c>
      <c r="J42" s="35">
        <v>0</v>
      </c>
      <c r="K42" s="30">
        <f t="shared" si="0"/>
        <v>0</v>
      </c>
      <c r="L42" s="30">
        <f t="shared" si="1"/>
        <v>0</v>
      </c>
      <c r="M42" s="30">
        <f t="shared" si="2"/>
        <v>0</v>
      </c>
      <c r="N42" s="32">
        <v>0</v>
      </c>
    </row>
    <row r="43" spans="2:14" ht="15.75" x14ac:dyDescent="0.25">
      <c r="B43" s="55">
        <v>37</v>
      </c>
      <c r="C43" s="43" t="s">
        <v>17</v>
      </c>
      <c r="D43" s="28">
        <v>0</v>
      </c>
      <c r="E43" s="35">
        <v>0</v>
      </c>
      <c r="F43" s="35">
        <v>0</v>
      </c>
      <c r="G43" s="35">
        <v>0</v>
      </c>
      <c r="H43" s="35">
        <v>0</v>
      </c>
      <c r="I43" s="35">
        <v>0</v>
      </c>
      <c r="J43" s="35">
        <v>0</v>
      </c>
      <c r="K43" s="30">
        <f>IFERROR((H43/SUM($G43:$J43))*100,0)</f>
        <v>0</v>
      </c>
      <c r="L43" s="30">
        <f>IFERROR((I43/SUM($G43:$J43))*100,0)</f>
        <v>0</v>
      </c>
      <c r="M43" s="30">
        <f>IFERROR((G43/SUM($G43:$J43))*100,0)</f>
        <v>0</v>
      </c>
      <c r="N43" s="32">
        <v>0</v>
      </c>
    </row>
    <row r="44" spans="2:14" ht="16.5" thickBot="1" x14ac:dyDescent="0.3">
      <c r="B44" s="23"/>
      <c r="C44" s="24" t="s">
        <v>15</v>
      </c>
      <c r="D44" s="24">
        <f t="shared" ref="D44:J44" si="3">SUM(D7:D42)</f>
        <v>128196</v>
      </c>
      <c r="E44" s="24">
        <f t="shared" si="3"/>
        <v>11152</v>
      </c>
      <c r="F44" s="24">
        <f t="shared" si="3"/>
        <v>2880</v>
      </c>
      <c r="G44" s="24">
        <f t="shared" si="3"/>
        <v>11877</v>
      </c>
      <c r="H44" s="24">
        <f t="shared" si="3"/>
        <v>168</v>
      </c>
      <c r="I44" s="24">
        <f t="shared" si="3"/>
        <v>7397</v>
      </c>
      <c r="J44" s="24">
        <f t="shared" si="3"/>
        <v>119905</v>
      </c>
      <c r="K44" s="25">
        <f t="shared" ref="K44" si="4">IFERROR((H44/SUM($G44:$J44))*100,0)</f>
        <v>0.12056233718702233</v>
      </c>
      <c r="L44" s="26">
        <f t="shared" ref="L44" si="5">IFERROR((I44/SUM($G44:$J44))*100,0)</f>
        <v>5.3083310010262155</v>
      </c>
      <c r="M44" s="26">
        <f t="shared" ref="M44" si="6">IFERROR((G44/SUM($G44:$J44))*100,0)</f>
        <v>8.5233266593468109</v>
      </c>
      <c r="N44" s="27">
        <v>9.3478010552767223</v>
      </c>
    </row>
    <row r="46" spans="2:14" x14ac:dyDescent="0.25">
      <c r="E46" s="20"/>
      <c r="F46" s="20"/>
      <c r="G46" s="20"/>
      <c r="H46" s="20"/>
      <c r="I46" s="20"/>
    </row>
    <row r="47" spans="2:14" x14ac:dyDescent="0.25">
      <c r="D47" s="20"/>
      <c r="E47" s="20"/>
      <c r="F47" s="20"/>
      <c r="G47" s="20"/>
      <c r="H47" s="20"/>
      <c r="I47" s="20"/>
      <c r="J47" s="20"/>
    </row>
    <row r="48" spans="2:14" x14ac:dyDescent="0.25">
      <c r="D48" s="20"/>
      <c r="E48" s="20"/>
      <c r="F48" s="20"/>
      <c r="G48" s="20"/>
      <c r="H48" s="20"/>
      <c r="I48" s="20"/>
      <c r="J48" s="20"/>
    </row>
  </sheetData>
  <sheetProtection password="E931" sheet="1" objects="1" scenarios="1"/>
  <sortState ref="C7:N43">
    <sortCondition descending="1" ref="M7:M43"/>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8"/>
  <sheetViews>
    <sheetView showGridLines="0" tabSelected="1" zoomScale="70" zoomScaleNormal="70" workbookViewId="0">
      <selection activeCell="B4" sqref="B4:B6"/>
    </sheetView>
  </sheetViews>
  <sheetFormatPr defaultRowHeight="15" x14ac:dyDescent="0.25"/>
  <cols>
    <col min="1" max="1" width="13.42578125" customWidth="1"/>
    <col min="2" max="2" width="7.5703125" customWidth="1"/>
    <col min="3" max="3" width="49.4257812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8" customWidth="1"/>
    <col min="12" max="12" width="17.42578125" customWidth="1"/>
    <col min="13" max="13" width="19.285156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6" ht="15.75" thickBot="1" x14ac:dyDescent="0.3"/>
    <row r="3" spans="2:16" ht="25.5" customHeight="1" thickBot="1" x14ac:dyDescent="0.3">
      <c r="B3" s="77" t="s">
        <v>88</v>
      </c>
      <c r="C3" s="78"/>
      <c r="D3" s="79"/>
      <c r="E3" s="78"/>
      <c r="F3" s="78"/>
      <c r="G3" s="78"/>
      <c r="H3" s="78"/>
      <c r="I3" s="78"/>
      <c r="J3" s="78"/>
      <c r="K3" s="78"/>
      <c r="L3" s="78"/>
      <c r="M3" s="78"/>
      <c r="N3" s="80"/>
    </row>
    <row r="4" spans="2:16" ht="69" customHeight="1" x14ac:dyDescent="0.25">
      <c r="B4" s="81" t="s">
        <v>7</v>
      </c>
      <c r="C4" s="75" t="s">
        <v>8</v>
      </c>
      <c r="D4" s="74" t="s">
        <v>9</v>
      </c>
      <c r="E4" s="74" t="s">
        <v>10</v>
      </c>
      <c r="F4" s="74" t="s">
        <v>11</v>
      </c>
      <c r="G4" s="74" t="s">
        <v>12</v>
      </c>
      <c r="H4" s="74" t="s">
        <v>75</v>
      </c>
      <c r="I4" s="74" t="s">
        <v>76</v>
      </c>
      <c r="J4" s="74" t="s">
        <v>13</v>
      </c>
      <c r="K4" s="74" t="s">
        <v>78</v>
      </c>
      <c r="L4" s="74" t="s">
        <v>77</v>
      </c>
      <c r="M4" s="75" t="s">
        <v>14</v>
      </c>
      <c r="N4" s="76"/>
    </row>
    <row r="5" spans="2:16" ht="32.25" customHeight="1" x14ac:dyDescent="0.25">
      <c r="B5" s="72"/>
      <c r="C5" s="70"/>
      <c r="D5" s="71"/>
      <c r="E5" s="71"/>
      <c r="F5" s="71"/>
      <c r="G5" s="71"/>
      <c r="H5" s="71"/>
      <c r="I5" s="71"/>
      <c r="J5" s="71"/>
      <c r="K5" s="71"/>
      <c r="L5" s="70"/>
      <c r="M5" s="37" t="s">
        <v>81</v>
      </c>
      <c r="N5" s="52" t="s">
        <v>82</v>
      </c>
    </row>
    <row r="6" spans="2:16" ht="32.25" customHeight="1" x14ac:dyDescent="0.25">
      <c r="B6" s="73"/>
      <c r="C6" s="65"/>
      <c r="D6" s="33">
        <v>-1</v>
      </c>
      <c r="E6" s="33">
        <v>-2</v>
      </c>
      <c r="F6" s="33">
        <v>-3</v>
      </c>
      <c r="G6" s="33">
        <v>-4</v>
      </c>
      <c r="H6" s="33">
        <v>-5</v>
      </c>
      <c r="I6" s="33">
        <v>-6</v>
      </c>
      <c r="J6" s="33">
        <v>-7</v>
      </c>
      <c r="K6" s="33">
        <v>-8</v>
      </c>
      <c r="L6" s="34">
        <v>-9</v>
      </c>
      <c r="M6" s="33">
        <v>-10</v>
      </c>
      <c r="N6" s="40">
        <v>-11</v>
      </c>
    </row>
    <row r="7" spans="2:16" ht="15.75" x14ac:dyDescent="0.25">
      <c r="B7" s="31">
        <v>1</v>
      </c>
      <c r="C7" s="43" t="s">
        <v>17</v>
      </c>
      <c r="D7" s="35">
        <v>16474</v>
      </c>
      <c r="E7" s="28">
        <v>148829</v>
      </c>
      <c r="F7" s="28">
        <v>0</v>
      </c>
      <c r="G7" s="28">
        <v>132939</v>
      </c>
      <c r="H7" s="28">
        <v>447</v>
      </c>
      <c r="I7" s="28">
        <v>3772</v>
      </c>
      <c r="J7" s="28">
        <v>28145</v>
      </c>
      <c r="K7" s="30">
        <f t="shared" ref="K7:K43" si="0">IFERROR((H7/SUM($G7:$J7))*100,0)</f>
        <v>0.27041251519936116</v>
      </c>
      <c r="L7" s="30">
        <f t="shared" ref="L7:L43" si="1">IFERROR((I7/SUM($G7:$J7))*100,0)</f>
        <v>2.2818702624876739</v>
      </c>
      <c r="M7" s="36">
        <f t="shared" ref="M7:M43" si="2">IFERROR((G7/SUM($G7:$J7))*100,0)</f>
        <v>80.421407959928132</v>
      </c>
      <c r="N7" s="39">
        <v>88.638600328048113</v>
      </c>
      <c r="P7" s="53"/>
    </row>
    <row r="8" spans="2:16" ht="15.75" x14ac:dyDescent="0.25">
      <c r="B8" s="31">
        <v>2</v>
      </c>
      <c r="C8" s="43" t="s">
        <v>45</v>
      </c>
      <c r="D8" s="35">
        <v>160</v>
      </c>
      <c r="E8" s="28">
        <v>722</v>
      </c>
      <c r="F8" s="28">
        <v>0</v>
      </c>
      <c r="G8" s="28">
        <v>684</v>
      </c>
      <c r="H8" s="28">
        <v>35</v>
      </c>
      <c r="I8" s="28">
        <v>5</v>
      </c>
      <c r="J8" s="28">
        <v>158</v>
      </c>
      <c r="K8" s="30">
        <f t="shared" si="0"/>
        <v>3.9682539682539679</v>
      </c>
      <c r="L8" s="30">
        <f t="shared" si="1"/>
        <v>0.56689342403628118</v>
      </c>
      <c r="M8" s="30">
        <f t="shared" si="2"/>
        <v>77.551020408163268</v>
      </c>
      <c r="N8" s="32">
        <v>76.576576576576571</v>
      </c>
      <c r="P8" s="53"/>
    </row>
    <row r="9" spans="2:16" ht="15.75" x14ac:dyDescent="0.25">
      <c r="B9" s="31">
        <v>3</v>
      </c>
      <c r="C9" s="43" t="s">
        <v>34</v>
      </c>
      <c r="D9" s="35">
        <v>11280</v>
      </c>
      <c r="E9" s="28">
        <v>52980</v>
      </c>
      <c r="F9" s="28">
        <v>8</v>
      </c>
      <c r="G9" s="28">
        <v>48057</v>
      </c>
      <c r="H9" s="28">
        <v>2063</v>
      </c>
      <c r="I9" s="28">
        <v>162</v>
      </c>
      <c r="J9" s="28">
        <v>13986</v>
      </c>
      <c r="K9" s="30">
        <f t="shared" si="0"/>
        <v>3.2099956432439161</v>
      </c>
      <c r="L9" s="30">
        <f t="shared" si="1"/>
        <v>0.25206945913985185</v>
      </c>
      <c r="M9" s="30">
        <f t="shared" si="2"/>
        <v>74.775938258542354</v>
      </c>
      <c r="N9" s="32">
        <v>79.742442088731849</v>
      </c>
      <c r="P9" s="53"/>
    </row>
    <row r="10" spans="2:16" ht="15.75" x14ac:dyDescent="0.25">
      <c r="B10" s="31">
        <v>4</v>
      </c>
      <c r="C10" s="43" t="s">
        <v>53</v>
      </c>
      <c r="D10" s="35">
        <v>228736</v>
      </c>
      <c r="E10" s="28">
        <v>484787</v>
      </c>
      <c r="F10" s="28">
        <v>49</v>
      </c>
      <c r="G10" s="28">
        <v>500208</v>
      </c>
      <c r="H10" s="28">
        <v>0</v>
      </c>
      <c r="I10" s="28">
        <v>1097</v>
      </c>
      <c r="J10" s="28">
        <v>212267</v>
      </c>
      <c r="K10" s="54">
        <f t="shared" si="0"/>
        <v>0</v>
      </c>
      <c r="L10" s="30">
        <f t="shared" si="1"/>
        <v>0.15373361062373522</v>
      </c>
      <c r="M10" s="54">
        <f t="shared" si="2"/>
        <v>70.099163083753297</v>
      </c>
      <c r="N10" s="32">
        <v>81.803780525443898</v>
      </c>
      <c r="P10" s="53"/>
    </row>
    <row r="11" spans="2:16" ht="15.75" x14ac:dyDescent="0.25">
      <c r="B11" s="31">
        <v>5</v>
      </c>
      <c r="C11" s="44" t="s">
        <v>46</v>
      </c>
      <c r="D11" s="35">
        <v>635</v>
      </c>
      <c r="E11" s="28">
        <v>620</v>
      </c>
      <c r="F11" s="28">
        <v>0</v>
      </c>
      <c r="G11" s="28">
        <v>773</v>
      </c>
      <c r="H11" s="28">
        <v>37</v>
      </c>
      <c r="I11" s="28">
        <v>23</v>
      </c>
      <c r="J11" s="28">
        <v>422</v>
      </c>
      <c r="K11" s="30">
        <f t="shared" si="0"/>
        <v>2.9482071713147411</v>
      </c>
      <c r="L11" s="30">
        <f t="shared" si="1"/>
        <v>1.8326693227091633</v>
      </c>
      <c r="M11" s="54">
        <f t="shared" si="2"/>
        <v>61.593625498007967</v>
      </c>
      <c r="N11" s="32">
        <v>32.258064516129032</v>
      </c>
      <c r="P11" s="53"/>
    </row>
    <row r="12" spans="2:16" ht="15.75" x14ac:dyDescent="0.25">
      <c r="B12" s="31">
        <v>6</v>
      </c>
      <c r="C12" s="43" t="s">
        <v>39</v>
      </c>
      <c r="D12" s="35">
        <v>21</v>
      </c>
      <c r="E12" s="28">
        <v>66</v>
      </c>
      <c r="F12" s="28">
        <v>0</v>
      </c>
      <c r="G12" s="28">
        <v>53</v>
      </c>
      <c r="H12" s="28">
        <v>0</v>
      </c>
      <c r="I12" s="28">
        <v>1</v>
      </c>
      <c r="J12" s="28">
        <v>33</v>
      </c>
      <c r="K12" s="54">
        <f t="shared" si="0"/>
        <v>0</v>
      </c>
      <c r="L12" s="30">
        <f t="shared" si="1"/>
        <v>1.1494252873563218</v>
      </c>
      <c r="M12" s="30">
        <f t="shared" si="2"/>
        <v>60.919540229885058</v>
      </c>
      <c r="N12" s="32">
        <v>64.406779661016941</v>
      </c>
      <c r="P12" s="53"/>
    </row>
    <row r="13" spans="2:16" ht="15.75" x14ac:dyDescent="0.25">
      <c r="B13" s="31">
        <v>7</v>
      </c>
      <c r="C13" s="43" t="s">
        <v>30</v>
      </c>
      <c r="D13" s="35">
        <v>265</v>
      </c>
      <c r="E13" s="28">
        <v>603</v>
      </c>
      <c r="F13" s="28">
        <v>14</v>
      </c>
      <c r="G13" s="28">
        <v>519</v>
      </c>
      <c r="H13" s="28">
        <v>15</v>
      </c>
      <c r="I13" s="28">
        <v>62</v>
      </c>
      <c r="J13" s="28">
        <v>286</v>
      </c>
      <c r="K13" s="30">
        <f t="shared" si="0"/>
        <v>1.7006802721088436</v>
      </c>
      <c r="L13" s="30">
        <f t="shared" si="1"/>
        <v>7.029478458049887</v>
      </c>
      <c r="M13" s="30">
        <f t="shared" si="2"/>
        <v>58.843537414965986</v>
      </c>
      <c r="N13" s="32">
        <v>48.342059336823731</v>
      </c>
      <c r="P13" s="53"/>
    </row>
    <row r="14" spans="2:16" ht="15.75" x14ac:dyDescent="0.25">
      <c r="B14" s="31">
        <v>8</v>
      </c>
      <c r="C14" s="43" t="s">
        <v>20</v>
      </c>
      <c r="D14" s="35">
        <v>31012</v>
      </c>
      <c r="E14" s="28">
        <v>95202</v>
      </c>
      <c r="F14" s="28">
        <v>0</v>
      </c>
      <c r="G14" s="28">
        <v>72392</v>
      </c>
      <c r="H14" s="28">
        <v>0</v>
      </c>
      <c r="I14" s="28">
        <v>0</v>
      </c>
      <c r="J14" s="28">
        <v>53822</v>
      </c>
      <c r="K14" s="54">
        <f t="shared" si="0"/>
        <v>0</v>
      </c>
      <c r="L14" s="54">
        <f t="shared" si="1"/>
        <v>0</v>
      </c>
      <c r="M14" s="30">
        <f t="shared" si="2"/>
        <v>57.356553155751342</v>
      </c>
      <c r="N14" s="32">
        <v>71.656537037883282</v>
      </c>
      <c r="P14" s="53"/>
    </row>
    <row r="15" spans="2:16" ht="15.75" x14ac:dyDescent="0.25">
      <c r="B15" s="31">
        <v>9</v>
      </c>
      <c r="C15" s="44" t="s">
        <v>48</v>
      </c>
      <c r="D15" s="35">
        <v>8454</v>
      </c>
      <c r="E15" s="28">
        <v>2654</v>
      </c>
      <c r="F15" s="28">
        <v>49</v>
      </c>
      <c r="G15" s="28">
        <v>4097</v>
      </c>
      <c r="H15" s="28">
        <v>24</v>
      </c>
      <c r="I15" s="28">
        <v>0</v>
      </c>
      <c r="J15" s="28">
        <v>3300</v>
      </c>
      <c r="K15" s="30">
        <f t="shared" si="0"/>
        <v>0.32340654898261689</v>
      </c>
      <c r="L15" s="54">
        <f t="shared" si="1"/>
        <v>0</v>
      </c>
      <c r="M15" s="54">
        <f t="shared" si="2"/>
        <v>55.208192965907557</v>
      </c>
      <c r="N15" s="32">
        <v>36.971857132249205</v>
      </c>
      <c r="P15" s="53"/>
    </row>
    <row r="16" spans="2:16" ht="15.75" x14ac:dyDescent="0.25">
      <c r="B16" s="31">
        <v>10</v>
      </c>
      <c r="C16" s="44" t="s">
        <v>40</v>
      </c>
      <c r="D16" s="35">
        <v>32760</v>
      </c>
      <c r="E16" s="28">
        <v>81025</v>
      </c>
      <c r="F16" s="28">
        <v>6</v>
      </c>
      <c r="G16" s="28">
        <v>61760</v>
      </c>
      <c r="H16" s="28">
        <v>3280</v>
      </c>
      <c r="I16" s="28">
        <v>47</v>
      </c>
      <c r="J16" s="28">
        <v>48704</v>
      </c>
      <c r="K16" s="30">
        <f t="shared" si="0"/>
        <v>2.8824775245845453</v>
      </c>
      <c r="L16" s="30">
        <f t="shared" si="1"/>
        <v>4.1303793797400498E-2</v>
      </c>
      <c r="M16" s="54">
        <f t="shared" si="2"/>
        <v>54.274942658030959</v>
      </c>
      <c r="N16" s="32">
        <v>70.084288524279359</v>
      </c>
      <c r="P16" s="53"/>
    </row>
    <row r="17" spans="2:16" ht="15.75" x14ac:dyDescent="0.25">
      <c r="B17" s="31">
        <v>11</v>
      </c>
      <c r="C17" s="43" t="s">
        <v>41</v>
      </c>
      <c r="D17" s="35">
        <v>9479</v>
      </c>
      <c r="E17" s="28">
        <v>12993</v>
      </c>
      <c r="F17" s="28">
        <v>438</v>
      </c>
      <c r="G17" s="28">
        <v>10507</v>
      </c>
      <c r="H17" s="28">
        <v>0</v>
      </c>
      <c r="I17" s="28">
        <v>35</v>
      </c>
      <c r="J17" s="28">
        <v>12368</v>
      </c>
      <c r="K17" s="54">
        <f t="shared" si="0"/>
        <v>0</v>
      </c>
      <c r="L17" s="30">
        <f t="shared" si="1"/>
        <v>0.15277171540811874</v>
      </c>
      <c r="M17" s="30">
        <f t="shared" si="2"/>
        <v>45.862068965517238</v>
      </c>
      <c r="N17" s="32">
        <v>54.18395907730914</v>
      </c>
      <c r="P17" s="53"/>
    </row>
    <row r="18" spans="2:16" ht="15.75" x14ac:dyDescent="0.25">
      <c r="B18" s="31">
        <v>12</v>
      </c>
      <c r="C18" s="43" t="s">
        <v>19</v>
      </c>
      <c r="D18" s="35">
        <v>1533</v>
      </c>
      <c r="E18" s="28">
        <v>1214</v>
      </c>
      <c r="F18" s="28">
        <v>61</v>
      </c>
      <c r="G18" s="28">
        <v>1250</v>
      </c>
      <c r="H18" s="28">
        <v>0</v>
      </c>
      <c r="I18" s="28">
        <v>130</v>
      </c>
      <c r="J18" s="28">
        <v>1428</v>
      </c>
      <c r="K18" s="54">
        <f t="shared" si="0"/>
        <v>0</v>
      </c>
      <c r="L18" s="30">
        <f t="shared" si="1"/>
        <v>4.6296296296296298</v>
      </c>
      <c r="M18" s="30">
        <f t="shared" si="2"/>
        <v>44.515669515669515</v>
      </c>
      <c r="N18" s="32">
        <v>46.247877758913411</v>
      </c>
      <c r="P18" s="53"/>
    </row>
    <row r="19" spans="2:16" ht="15.75" x14ac:dyDescent="0.25">
      <c r="B19" s="31">
        <v>13</v>
      </c>
      <c r="C19" s="44" t="s">
        <v>32</v>
      </c>
      <c r="D19" s="35">
        <v>3112</v>
      </c>
      <c r="E19" s="28">
        <v>5029</v>
      </c>
      <c r="F19" s="28">
        <v>0</v>
      </c>
      <c r="G19" s="28">
        <v>3293</v>
      </c>
      <c r="H19" s="28">
        <v>0</v>
      </c>
      <c r="I19" s="28">
        <v>0</v>
      </c>
      <c r="J19" s="28">
        <v>4848</v>
      </c>
      <c r="K19" s="54">
        <f t="shared" si="0"/>
        <v>0</v>
      </c>
      <c r="L19" s="54">
        <f t="shared" si="1"/>
        <v>0</v>
      </c>
      <c r="M19" s="54">
        <f t="shared" si="2"/>
        <v>40.449576219137704</v>
      </c>
      <c r="N19" s="32">
        <v>54.34272300469484</v>
      </c>
      <c r="P19" s="53"/>
    </row>
    <row r="20" spans="2:16" ht="15.75" x14ac:dyDescent="0.25">
      <c r="B20" s="31">
        <v>14</v>
      </c>
      <c r="C20" s="43" t="s">
        <v>50</v>
      </c>
      <c r="D20" s="35">
        <v>68</v>
      </c>
      <c r="E20" s="28">
        <v>97</v>
      </c>
      <c r="F20" s="28">
        <v>0</v>
      </c>
      <c r="G20" s="28">
        <v>65</v>
      </c>
      <c r="H20" s="28">
        <v>0</v>
      </c>
      <c r="I20" s="28">
        <v>0</v>
      </c>
      <c r="J20" s="28">
        <v>100</v>
      </c>
      <c r="K20" s="54">
        <f t="shared" si="0"/>
        <v>0</v>
      </c>
      <c r="L20" s="54">
        <f t="shared" si="1"/>
        <v>0</v>
      </c>
      <c r="M20" s="29">
        <f t="shared" si="2"/>
        <v>39.393939393939391</v>
      </c>
      <c r="N20" s="32">
        <v>37.037037037037038</v>
      </c>
      <c r="P20" s="53"/>
    </row>
    <row r="21" spans="2:16" ht="15.75" x14ac:dyDescent="0.25">
      <c r="B21" s="31">
        <v>15</v>
      </c>
      <c r="C21" s="43" t="s">
        <v>26</v>
      </c>
      <c r="D21" s="35">
        <v>7070</v>
      </c>
      <c r="E21" s="28">
        <v>3832</v>
      </c>
      <c r="F21" s="28">
        <v>5</v>
      </c>
      <c r="G21" s="28">
        <v>3744</v>
      </c>
      <c r="H21" s="28">
        <v>62</v>
      </c>
      <c r="I21" s="28">
        <v>8</v>
      </c>
      <c r="J21" s="28">
        <v>7093</v>
      </c>
      <c r="K21" s="30">
        <f t="shared" si="0"/>
        <v>0.56844228477124781</v>
      </c>
      <c r="L21" s="30">
        <f t="shared" si="1"/>
        <v>7.3347391583386823E-2</v>
      </c>
      <c r="M21" s="30">
        <f t="shared" si="2"/>
        <v>34.326579261025032</v>
      </c>
      <c r="N21" s="32">
        <v>32.843336311215786</v>
      </c>
      <c r="P21" s="53"/>
    </row>
    <row r="22" spans="2:16" ht="15.75" x14ac:dyDescent="0.25">
      <c r="B22" s="31">
        <v>16</v>
      </c>
      <c r="C22" s="43" t="s">
        <v>35</v>
      </c>
      <c r="D22" s="35">
        <v>371</v>
      </c>
      <c r="E22" s="28">
        <v>232</v>
      </c>
      <c r="F22" s="28">
        <v>10</v>
      </c>
      <c r="G22" s="28">
        <v>208</v>
      </c>
      <c r="H22" s="28">
        <v>0</v>
      </c>
      <c r="I22" s="28">
        <v>0</v>
      </c>
      <c r="J22" s="28">
        <v>405</v>
      </c>
      <c r="K22" s="54">
        <f t="shared" si="0"/>
        <v>0</v>
      </c>
      <c r="L22" s="54">
        <f t="shared" si="1"/>
        <v>0</v>
      </c>
      <c r="M22" s="30">
        <f t="shared" si="2"/>
        <v>33.931484502446985</v>
      </c>
      <c r="N22" s="32">
        <v>37.357259380097879</v>
      </c>
      <c r="P22" s="53"/>
    </row>
    <row r="23" spans="2:16" ht="15.75" x14ac:dyDescent="0.25">
      <c r="B23" s="31">
        <v>17</v>
      </c>
      <c r="C23" s="43" t="s">
        <v>28</v>
      </c>
      <c r="D23" s="35">
        <v>13212</v>
      </c>
      <c r="E23" s="28">
        <v>4529</v>
      </c>
      <c r="F23" s="28">
        <v>247</v>
      </c>
      <c r="G23" s="28">
        <v>5814</v>
      </c>
      <c r="H23" s="28">
        <v>0</v>
      </c>
      <c r="I23" s="28">
        <v>242</v>
      </c>
      <c r="J23" s="28">
        <v>11932</v>
      </c>
      <c r="K23" s="54">
        <f t="shared" si="0"/>
        <v>0</v>
      </c>
      <c r="L23" s="30">
        <f t="shared" si="1"/>
        <v>1.3453413386702247</v>
      </c>
      <c r="M23" s="30">
        <f t="shared" si="2"/>
        <v>32.321547698465643</v>
      </c>
      <c r="N23" s="32">
        <v>24.456976938969234</v>
      </c>
      <c r="P23" s="53"/>
    </row>
    <row r="24" spans="2:16" ht="15.75" x14ac:dyDescent="0.25">
      <c r="B24" s="31">
        <v>18</v>
      </c>
      <c r="C24" s="43" t="s">
        <v>37</v>
      </c>
      <c r="D24" s="35">
        <v>1163</v>
      </c>
      <c r="E24" s="28">
        <v>428</v>
      </c>
      <c r="F24" s="28">
        <v>4</v>
      </c>
      <c r="G24" s="28">
        <v>492</v>
      </c>
      <c r="H24" s="28">
        <v>4</v>
      </c>
      <c r="I24" s="28">
        <v>4</v>
      </c>
      <c r="J24" s="28">
        <v>1095</v>
      </c>
      <c r="K24" s="30">
        <f t="shared" si="0"/>
        <v>0.25078369905956116</v>
      </c>
      <c r="L24" s="30">
        <f t="shared" si="1"/>
        <v>0.25078369905956116</v>
      </c>
      <c r="M24" s="30">
        <f t="shared" si="2"/>
        <v>30.846394984326018</v>
      </c>
      <c r="N24" s="32">
        <v>36.235038084874866</v>
      </c>
      <c r="P24" s="53"/>
    </row>
    <row r="25" spans="2:16" ht="15.75" x14ac:dyDescent="0.25">
      <c r="B25" s="31">
        <v>19</v>
      </c>
      <c r="C25" s="43" t="s">
        <v>27</v>
      </c>
      <c r="D25" s="35">
        <v>1750</v>
      </c>
      <c r="E25" s="28">
        <v>603</v>
      </c>
      <c r="F25" s="28">
        <v>0</v>
      </c>
      <c r="G25" s="28">
        <v>701</v>
      </c>
      <c r="H25" s="28">
        <v>0</v>
      </c>
      <c r="I25" s="28">
        <v>0</v>
      </c>
      <c r="J25" s="28">
        <v>1652</v>
      </c>
      <c r="K25" s="54">
        <f t="shared" si="0"/>
        <v>0</v>
      </c>
      <c r="L25" s="54">
        <f t="shared" si="1"/>
        <v>0</v>
      </c>
      <c r="M25" s="30">
        <f t="shared" si="2"/>
        <v>29.791755206119845</v>
      </c>
      <c r="N25" s="32">
        <v>21.524663677130047</v>
      </c>
      <c r="P25" s="53"/>
    </row>
    <row r="26" spans="2:16" ht="15.75" x14ac:dyDescent="0.25">
      <c r="B26" s="31">
        <v>20</v>
      </c>
      <c r="C26" s="43" t="s">
        <v>51</v>
      </c>
      <c r="D26" s="35">
        <v>66577</v>
      </c>
      <c r="E26" s="28">
        <v>12021</v>
      </c>
      <c r="F26" s="28">
        <v>1771</v>
      </c>
      <c r="G26" s="28">
        <v>23070</v>
      </c>
      <c r="H26" s="28">
        <v>0</v>
      </c>
      <c r="I26" s="28">
        <v>0</v>
      </c>
      <c r="J26" s="28">
        <v>57299</v>
      </c>
      <c r="K26" s="54">
        <f t="shared" si="0"/>
        <v>0</v>
      </c>
      <c r="L26" s="54">
        <f t="shared" si="1"/>
        <v>0</v>
      </c>
      <c r="M26" s="30">
        <f t="shared" si="2"/>
        <v>28.705097736689524</v>
      </c>
      <c r="N26" s="32">
        <v>21.143459515800444</v>
      </c>
      <c r="P26" s="53"/>
    </row>
    <row r="27" spans="2:16" ht="15.75" x14ac:dyDescent="0.25">
      <c r="B27" s="31">
        <v>21</v>
      </c>
      <c r="C27" s="43" t="s">
        <v>44</v>
      </c>
      <c r="D27" s="35">
        <v>520</v>
      </c>
      <c r="E27" s="28">
        <v>336</v>
      </c>
      <c r="F27" s="28">
        <v>3</v>
      </c>
      <c r="G27" s="28">
        <v>235</v>
      </c>
      <c r="H27" s="28">
        <v>0</v>
      </c>
      <c r="I27" s="28">
        <v>65</v>
      </c>
      <c r="J27" s="28">
        <v>559</v>
      </c>
      <c r="K27" s="54">
        <f t="shared" si="0"/>
        <v>0</v>
      </c>
      <c r="L27" s="30">
        <f t="shared" si="1"/>
        <v>7.5669383003492436</v>
      </c>
      <c r="M27" s="54">
        <f t="shared" si="2"/>
        <v>27.357392316647267</v>
      </c>
      <c r="N27" s="32">
        <v>39.258451472191929</v>
      </c>
      <c r="P27" s="53"/>
    </row>
    <row r="28" spans="2:16" ht="15.75" x14ac:dyDescent="0.25">
      <c r="B28" s="31">
        <v>22</v>
      </c>
      <c r="C28" s="43" t="s">
        <v>25</v>
      </c>
      <c r="D28" s="35">
        <v>32757</v>
      </c>
      <c r="E28" s="28">
        <v>19984</v>
      </c>
      <c r="F28" s="28">
        <v>2399</v>
      </c>
      <c r="G28" s="28">
        <v>14728</v>
      </c>
      <c r="H28" s="28">
        <v>0</v>
      </c>
      <c r="I28" s="28">
        <v>3809</v>
      </c>
      <c r="J28" s="28">
        <v>36603</v>
      </c>
      <c r="K28" s="54">
        <f t="shared" si="0"/>
        <v>0</v>
      </c>
      <c r="L28" s="30">
        <f t="shared" si="1"/>
        <v>6.907870874138557</v>
      </c>
      <c r="M28" s="30">
        <f t="shared" si="2"/>
        <v>26.71019223793979</v>
      </c>
      <c r="N28" s="32">
        <v>33.58016795974352</v>
      </c>
      <c r="P28" s="53"/>
    </row>
    <row r="29" spans="2:16" ht="15.75" x14ac:dyDescent="0.25">
      <c r="B29" s="31">
        <v>23</v>
      </c>
      <c r="C29" s="43" t="s">
        <v>18</v>
      </c>
      <c r="D29" s="35">
        <v>1987</v>
      </c>
      <c r="E29" s="28">
        <v>661</v>
      </c>
      <c r="F29" s="28">
        <v>0</v>
      </c>
      <c r="G29" s="28">
        <v>697</v>
      </c>
      <c r="H29" s="28">
        <v>2</v>
      </c>
      <c r="I29" s="28">
        <v>0</v>
      </c>
      <c r="J29" s="28">
        <v>1949</v>
      </c>
      <c r="K29" s="30">
        <f t="shared" si="0"/>
        <v>7.5528700906344406E-2</v>
      </c>
      <c r="L29" s="54">
        <f t="shared" si="1"/>
        <v>0</v>
      </c>
      <c r="M29" s="30">
        <f t="shared" si="2"/>
        <v>26.321752265861026</v>
      </c>
      <c r="N29" s="32">
        <v>25.694187338022957</v>
      </c>
      <c r="P29" s="53"/>
    </row>
    <row r="30" spans="2:16" ht="15.75" x14ac:dyDescent="0.25">
      <c r="B30" s="31">
        <v>24</v>
      </c>
      <c r="C30" s="43" t="s">
        <v>36</v>
      </c>
      <c r="D30" s="35">
        <v>1276</v>
      </c>
      <c r="E30" s="28">
        <v>706</v>
      </c>
      <c r="F30" s="28">
        <v>6</v>
      </c>
      <c r="G30" s="28">
        <v>490</v>
      </c>
      <c r="H30" s="28">
        <v>0</v>
      </c>
      <c r="I30" s="28">
        <v>143</v>
      </c>
      <c r="J30" s="28">
        <v>1355</v>
      </c>
      <c r="K30" s="54">
        <f t="shared" si="0"/>
        <v>0</v>
      </c>
      <c r="L30" s="54">
        <f t="shared" si="1"/>
        <v>7.1931589537223335</v>
      </c>
      <c r="M30" s="30">
        <f t="shared" si="2"/>
        <v>24.647887323943664</v>
      </c>
      <c r="N30" s="32">
        <v>27.529677784058791</v>
      </c>
      <c r="P30" s="53"/>
    </row>
    <row r="31" spans="2:16" ht="15.75" x14ac:dyDescent="0.25">
      <c r="B31" s="31">
        <v>25</v>
      </c>
      <c r="C31" s="44" t="s">
        <v>21</v>
      </c>
      <c r="D31" s="35">
        <v>834</v>
      </c>
      <c r="E31" s="28">
        <v>560</v>
      </c>
      <c r="F31" s="28">
        <v>10</v>
      </c>
      <c r="G31" s="28">
        <v>340</v>
      </c>
      <c r="H31" s="28">
        <v>0</v>
      </c>
      <c r="I31" s="28">
        <v>56</v>
      </c>
      <c r="J31" s="28">
        <v>1008</v>
      </c>
      <c r="K31" s="54">
        <f t="shared" si="0"/>
        <v>0</v>
      </c>
      <c r="L31" s="30">
        <f t="shared" si="1"/>
        <v>3.9886039886039883</v>
      </c>
      <c r="M31" s="54">
        <f t="shared" si="2"/>
        <v>24.216524216524217</v>
      </c>
      <c r="N31" s="32">
        <v>9.7134428992836064</v>
      </c>
      <c r="P31" s="53"/>
    </row>
    <row r="32" spans="2:16" ht="15.75" x14ac:dyDescent="0.25">
      <c r="B32" s="31">
        <v>26</v>
      </c>
      <c r="C32" s="43" t="s">
        <v>42</v>
      </c>
      <c r="D32" s="35">
        <v>54676</v>
      </c>
      <c r="E32" s="28">
        <v>47328</v>
      </c>
      <c r="F32" s="28">
        <v>0</v>
      </c>
      <c r="G32" s="28">
        <v>24471</v>
      </c>
      <c r="H32" s="28">
        <v>0</v>
      </c>
      <c r="I32" s="28">
        <v>285</v>
      </c>
      <c r="J32" s="28">
        <v>77248</v>
      </c>
      <c r="K32" s="54">
        <f t="shared" si="0"/>
        <v>0</v>
      </c>
      <c r="L32" s="30">
        <f t="shared" si="1"/>
        <v>0.27940080781145837</v>
      </c>
      <c r="M32" s="30">
        <f t="shared" si="2"/>
        <v>23.990235677032274</v>
      </c>
      <c r="N32" s="32">
        <v>32.08883316500075</v>
      </c>
      <c r="P32" s="53"/>
    </row>
    <row r="33" spans="2:16" ht="15.75" x14ac:dyDescent="0.25">
      <c r="B33" s="31">
        <v>27</v>
      </c>
      <c r="C33" s="43" t="s">
        <v>22</v>
      </c>
      <c r="D33" s="35">
        <v>11004</v>
      </c>
      <c r="E33" s="28">
        <v>3040</v>
      </c>
      <c r="F33" s="28">
        <v>0</v>
      </c>
      <c r="G33" s="28">
        <v>3357</v>
      </c>
      <c r="H33" s="28">
        <v>0</v>
      </c>
      <c r="I33" s="28">
        <v>610</v>
      </c>
      <c r="J33" s="28">
        <v>10077</v>
      </c>
      <c r="K33" s="54">
        <f t="shared" si="0"/>
        <v>0</v>
      </c>
      <c r="L33" s="30">
        <f t="shared" si="1"/>
        <v>4.3434918826545141</v>
      </c>
      <c r="M33" s="30">
        <f t="shared" si="2"/>
        <v>23.903446311592138</v>
      </c>
      <c r="N33" s="32">
        <v>15.301724137931034</v>
      </c>
      <c r="P33" s="53"/>
    </row>
    <row r="34" spans="2:16" ht="15.75" x14ac:dyDescent="0.25">
      <c r="B34" s="31">
        <v>28</v>
      </c>
      <c r="C34" s="43" t="s">
        <v>43</v>
      </c>
      <c r="D34" s="35">
        <v>471</v>
      </c>
      <c r="E34" s="28">
        <v>100</v>
      </c>
      <c r="F34" s="28">
        <v>0</v>
      </c>
      <c r="G34" s="28">
        <v>133</v>
      </c>
      <c r="H34" s="28">
        <v>1</v>
      </c>
      <c r="I34" s="28">
        <v>0</v>
      </c>
      <c r="J34" s="28">
        <v>437</v>
      </c>
      <c r="K34" s="30">
        <f t="shared" si="0"/>
        <v>0.17513134851138354</v>
      </c>
      <c r="L34" s="54">
        <f t="shared" si="1"/>
        <v>0</v>
      </c>
      <c r="M34" s="30">
        <f t="shared" si="2"/>
        <v>23.29246935201401</v>
      </c>
      <c r="N34" s="32">
        <v>18.307426597582037</v>
      </c>
      <c r="P34" s="53"/>
    </row>
    <row r="35" spans="2:16" ht="15.75" x14ac:dyDescent="0.25">
      <c r="B35" s="31">
        <v>29</v>
      </c>
      <c r="C35" s="43" t="s">
        <v>24</v>
      </c>
      <c r="D35" s="35">
        <v>207</v>
      </c>
      <c r="E35" s="28">
        <v>39</v>
      </c>
      <c r="F35" s="28">
        <v>0</v>
      </c>
      <c r="G35" s="28">
        <v>54</v>
      </c>
      <c r="H35" s="28">
        <v>0</v>
      </c>
      <c r="I35" s="28">
        <v>72</v>
      </c>
      <c r="J35" s="28">
        <v>120</v>
      </c>
      <c r="K35" s="54">
        <f t="shared" si="0"/>
        <v>0</v>
      </c>
      <c r="L35" s="30">
        <f t="shared" si="1"/>
        <v>29.268292682926827</v>
      </c>
      <c r="M35" s="30">
        <f t="shared" si="2"/>
        <v>21.951219512195124</v>
      </c>
      <c r="N35" s="32">
        <v>20.077220077220076</v>
      </c>
      <c r="P35" s="53"/>
    </row>
    <row r="36" spans="2:16" ht="15.75" x14ac:dyDescent="0.25">
      <c r="B36" s="31">
        <v>30</v>
      </c>
      <c r="C36" s="43" t="s">
        <v>38</v>
      </c>
      <c r="D36" s="35">
        <v>854</v>
      </c>
      <c r="E36" s="28">
        <v>163</v>
      </c>
      <c r="F36" s="28">
        <v>186</v>
      </c>
      <c r="G36" s="28">
        <v>263</v>
      </c>
      <c r="H36" s="28">
        <v>0</v>
      </c>
      <c r="I36" s="28">
        <v>112</v>
      </c>
      <c r="J36" s="28">
        <v>828</v>
      </c>
      <c r="K36" s="54">
        <f t="shared" si="0"/>
        <v>0</v>
      </c>
      <c r="L36" s="30">
        <f t="shared" si="1"/>
        <v>9.3100581878636746</v>
      </c>
      <c r="M36" s="30">
        <f t="shared" si="2"/>
        <v>21.862011637572735</v>
      </c>
      <c r="N36" s="32">
        <v>20.353159851301115</v>
      </c>
      <c r="P36" s="53"/>
    </row>
    <row r="37" spans="2:16" ht="15.75" x14ac:dyDescent="0.25">
      <c r="B37" s="31">
        <v>31</v>
      </c>
      <c r="C37" s="43" t="s">
        <v>31</v>
      </c>
      <c r="D37" s="35">
        <v>1192</v>
      </c>
      <c r="E37" s="28">
        <v>73</v>
      </c>
      <c r="F37" s="28">
        <v>18</v>
      </c>
      <c r="G37" s="28">
        <v>135</v>
      </c>
      <c r="H37" s="28">
        <v>0</v>
      </c>
      <c r="I37" s="28">
        <v>0</v>
      </c>
      <c r="J37" s="28">
        <v>1148</v>
      </c>
      <c r="K37" s="54">
        <f t="shared" si="0"/>
        <v>0</v>
      </c>
      <c r="L37" s="54">
        <f t="shared" si="1"/>
        <v>0</v>
      </c>
      <c r="M37" s="30">
        <f t="shared" si="2"/>
        <v>10.522213561964147</v>
      </c>
      <c r="N37" s="32">
        <v>12.094395280235988</v>
      </c>
      <c r="P37" s="53"/>
    </row>
    <row r="38" spans="2:16" ht="15.75" x14ac:dyDescent="0.25">
      <c r="B38" s="31">
        <v>32</v>
      </c>
      <c r="C38" s="44" t="s">
        <v>23</v>
      </c>
      <c r="D38" s="35">
        <v>1032</v>
      </c>
      <c r="E38" s="28">
        <v>58</v>
      </c>
      <c r="F38" s="28">
        <v>81</v>
      </c>
      <c r="G38" s="28">
        <v>92</v>
      </c>
      <c r="H38" s="28">
        <v>0</v>
      </c>
      <c r="I38" s="28">
        <v>228</v>
      </c>
      <c r="J38" s="28">
        <v>851</v>
      </c>
      <c r="K38" s="54">
        <f t="shared" si="0"/>
        <v>0</v>
      </c>
      <c r="L38" s="30">
        <f t="shared" si="1"/>
        <v>19.470538001707943</v>
      </c>
      <c r="M38" s="30">
        <f t="shared" si="2"/>
        <v>7.8565328778821524</v>
      </c>
      <c r="N38" s="32">
        <v>3.7962962962962963</v>
      </c>
      <c r="P38" s="53"/>
    </row>
    <row r="39" spans="2:16" ht="15.75" x14ac:dyDescent="0.25">
      <c r="B39" s="31">
        <v>33</v>
      </c>
      <c r="C39" s="43" t="s">
        <v>29</v>
      </c>
      <c r="D39" s="35">
        <v>19684</v>
      </c>
      <c r="E39" s="28">
        <v>1556</v>
      </c>
      <c r="F39" s="28">
        <v>0</v>
      </c>
      <c r="G39" s="28">
        <v>966</v>
      </c>
      <c r="H39" s="28">
        <v>0</v>
      </c>
      <c r="I39" s="28">
        <v>0</v>
      </c>
      <c r="J39" s="28">
        <v>20274</v>
      </c>
      <c r="K39" s="54">
        <f t="shared" si="0"/>
        <v>0</v>
      </c>
      <c r="L39" s="54">
        <f t="shared" si="1"/>
        <v>0</v>
      </c>
      <c r="M39" s="30">
        <f t="shared" si="2"/>
        <v>4.5480225988700562</v>
      </c>
      <c r="N39" s="32">
        <v>5.0045847208146323</v>
      </c>
      <c r="P39" s="53"/>
    </row>
    <row r="40" spans="2:16" ht="15.75" x14ac:dyDescent="0.25">
      <c r="B40" s="31">
        <v>34</v>
      </c>
      <c r="C40" s="43" t="s">
        <v>33</v>
      </c>
      <c r="D40" s="35">
        <v>12131</v>
      </c>
      <c r="E40" s="28">
        <v>1080</v>
      </c>
      <c r="F40" s="28">
        <v>138</v>
      </c>
      <c r="G40" s="28">
        <v>446</v>
      </c>
      <c r="H40" s="28">
        <v>187</v>
      </c>
      <c r="I40" s="28">
        <v>3033</v>
      </c>
      <c r="J40" s="28">
        <v>9683</v>
      </c>
      <c r="K40" s="30">
        <f t="shared" si="0"/>
        <v>1.400853996554049</v>
      </c>
      <c r="L40" s="30">
        <f t="shared" si="1"/>
        <v>22.72080305640872</v>
      </c>
      <c r="M40" s="30">
        <f t="shared" si="2"/>
        <v>3.3410742377706191</v>
      </c>
      <c r="N40" s="32">
        <v>2.6683710154190301</v>
      </c>
      <c r="P40" s="53"/>
    </row>
    <row r="41" spans="2:16" ht="15.75" x14ac:dyDescent="0.25">
      <c r="B41" s="31">
        <v>35</v>
      </c>
      <c r="C41" s="43" t="s">
        <v>52</v>
      </c>
      <c r="D41" s="35">
        <v>2940</v>
      </c>
      <c r="E41" s="28">
        <v>1106</v>
      </c>
      <c r="F41" s="28">
        <v>59</v>
      </c>
      <c r="G41" s="28">
        <v>110</v>
      </c>
      <c r="H41" s="28">
        <v>0</v>
      </c>
      <c r="I41" s="28">
        <v>0</v>
      </c>
      <c r="J41" s="28">
        <v>3995</v>
      </c>
      <c r="K41" s="54">
        <f t="shared" si="0"/>
        <v>0</v>
      </c>
      <c r="L41" s="54">
        <f t="shared" si="1"/>
        <v>0</v>
      </c>
      <c r="M41" s="54">
        <f t="shared" si="2"/>
        <v>2.679658952496955</v>
      </c>
      <c r="N41" s="32">
        <v>18.896551724137929</v>
      </c>
      <c r="P41" s="53"/>
    </row>
    <row r="42" spans="2:16" ht="15.75" x14ac:dyDescent="0.25">
      <c r="B42" s="31">
        <v>36</v>
      </c>
      <c r="C42" s="44" t="s">
        <v>47</v>
      </c>
      <c r="D42" s="35">
        <v>3242</v>
      </c>
      <c r="E42" s="28">
        <v>268</v>
      </c>
      <c r="F42" s="28">
        <v>14</v>
      </c>
      <c r="G42" s="28">
        <v>92</v>
      </c>
      <c r="H42" s="28">
        <v>0</v>
      </c>
      <c r="I42" s="28">
        <v>1</v>
      </c>
      <c r="J42" s="28">
        <v>3431</v>
      </c>
      <c r="K42" s="54">
        <f t="shared" si="0"/>
        <v>0</v>
      </c>
      <c r="L42" s="30">
        <f t="shared" si="1"/>
        <v>2.8376844494892167E-2</v>
      </c>
      <c r="M42" s="30">
        <f t="shared" si="2"/>
        <v>2.6106696935300793</v>
      </c>
      <c r="N42" s="32">
        <v>2.2545662100456618</v>
      </c>
      <c r="P42" s="53"/>
    </row>
    <row r="43" spans="2:16" ht="15.75" x14ac:dyDescent="0.25">
      <c r="B43" s="31">
        <v>37</v>
      </c>
      <c r="C43" s="44" t="s">
        <v>49</v>
      </c>
      <c r="D43" s="35">
        <v>0</v>
      </c>
      <c r="E43" s="28">
        <v>0</v>
      </c>
      <c r="F43" s="28">
        <v>0</v>
      </c>
      <c r="G43" s="28">
        <v>0</v>
      </c>
      <c r="H43" s="28">
        <v>0</v>
      </c>
      <c r="I43" s="28">
        <v>0</v>
      </c>
      <c r="J43" s="28">
        <v>0</v>
      </c>
      <c r="K43" s="30">
        <f t="shared" si="0"/>
        <v>0</v>
      </c>
      <c r="L43" s="30">
        <f t="shared" si="1"/>
        <v>0</v>
      </c>
      <c r="M43" s="30">
        <f t="shared" si="2"/>
        <v>0</v>
      </c>
      <c r="N43" s="32">
        <v>0</v>
      </c>
      <c r="P43" s="53"/>
    </row>
    <row r="44" spans="2:16" ht="16.5" thickBot="1" x14ac:dyDescent="0.3">
      <c r="B44" s="23"/>
      <c r="C44" s="24" t="s">
        <v>15</v>
      </c>
      <c r="D44" s="24">
        <f t="shared" ref="D44:J44" si="3">SUM(D7:D43)</f>
        <v>578939</v>
      </c>
      <c r="E44" s="24">
        <f t="shared" si="3"/>
        <v>985524</v>
      </c>
      <c r="F44" s="24">
        <f t="shared" si="3"/>
        <v>5576</v>
      </c>
      <c r="G44" s="24">
        <f t="shared" si="3"/>
        <v>917235</v>
      </c>
      <c r="H44" s="24">
        <f t="shared" si="3"/>
        <v>6157</v>
      </c>
      <c r="I44" s="24">
        <f t="shared" si="3"/>
        <v>14002</v>
      </c>
      <c r="J44" s="24">
        <f t="shared" si="3"/>
        <v>628909</v>
      </c>
      <c r="K44" s="25">
        <f t="shared" ref="K44" si="4">IFERROR((H44/SUM($G44:$J44))*100,0)</f>
        <v>0.3930912473512469</v>
      </c>
      <c r="L44" s="26">
        <f t="shared" ref="L44" si="5">IFERROR((I44/SUM($G44:$J44))*100,0)</f>
        <v>0.89395219188113662</v>
      </c>
      <c r="M44" s="26">
        <f t="shared" ref="M44" si="6">IFERROR((G44/SUM($G44:$J44))*100,0)</f>
        <v>58.560508407377121</v>
      </c>
      <c r="N44" s="27">
        <v>71.75280929962328</v>
      </c>
    </row>
    <row r="46" spans="2:16" x14ac:dyDescent="0.25">
      <c r="E46" s="20"/>
      <c r="F46" s="20"/>
      <c r="G46" s="20"/>
      <c r="H46" s="20"/>
      <c r="I46" s="20"/>
    </row>
    <row r="47" spans="2:16" x14ac:dyDescent="0.25">
      <c r="D47" s="20"/>
      <c r="E47" s="20"/>
      <c r="F47" s="20"/>
      <c r="G47" s="20"/>
      <c r="H47" s="20"/>
      <c r="I47" s="20"/>
      <c r="J47" s="20"/>
    </row>
    <row r="48" spans="2:16" x14ac:dyDescent="0.25">
      <c r="D48" s="20"/>
      <c r="E48" s="20"/>
      <c r="F48" s="20"/>
      <c r="G48" s="20"/>
      <c r="H48" s="20"/>
      <c r="I48" s="20"/>
      <c r="J48" s="20"/>
    </row>
  </sheetData>
  <sheetProtection password="E931" sheet="1" objects="1" scenarios="1"/>
  <sortState ref="C7:N43">
    <sortCondition descending="1" ref="M7:M43"/>
  </sortState>
  <mergeCells count="13">
    <mergeCell ref="K4:K5"/>
    <mergeCell ref="L4:L5"/>
    <mergeCell ref="M4:N4"/>
    <mergeCell ref="B3:N3"/>
    <mergeCell ref="D4:D5"/>
    <mergeCell ref="E4:E5"/>
    <mergeCell ref="F4:F5"/>
    <mergeCell ref="G4:G5"/>
    <mergeCell ref="H4:H5"/>
    <mergeCell ref="I4:I5"/>
    <mergeCell ref="J4:J5"/>
    <mergeCell ref="B4:B6"/>
    <mergeCell ref="C4:C6"/>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6"/>
  <sheetViews>
    <sheetView showGridLines="0" topLeftCell="D13" zoomScale="85" zoomScaleNormal="85" zoomScaleSheetLayoutView="100" workbookViewId="0">
      <selection activeCell="H27" sqref="H27"/>
    </sheetView>
  </sheetViews>
  <sheetFormatPr defaultRowHeight="15" x14ac:dyDescent="0.25"/>
  <cols>
    <col min="1" max="1" width="9.140625" customWidth="1"/>
    <col min="2" max="2" width="5.5703125" bestFit="1" customWidth="1"/>
    <col min="3" max="3" width="49.85546875" bestFit="1" customWidth="1"/>
    <col min="4" max="4" width="23.7109375" customWidth="1"/>
    <col min="5" max="5" width="22.42578125" bestFit="1" customWidth="1"/>
    <col min="6" max="6" width="11.42578125" bestFit="1" customWidth="1"/>
    <col min="7" max="7" width="16" bestFit="1" customWidth="1"/>
    <col min="8" max="9" width="19.5703125" customWidth="1"/>
    <col min="10" max="10" width="19.140625" bestFit="1" customWidth="1"/>
    <col min="11" max="11" width="20.140625" bestFit="1" customWidth="1"/>
    <col min="12" max="13" width="20.140625" customWidth="1"/>
    <col min="14" max="14" width="12.5703125" bestFit="1" customWidth="1"/>
    <col min="15" max="15" width="12.140625" bestFit="1" customWidth="1"/>
    <col min="16" max="16" width="12.42578125" customWidth="1"/>
    <col min="17" max="17" width="11.5703125" bestFit="1" customWidth="1"/>
    <col min="18" max="18" width="15.28515625" customWidth="1"/>
    <col min="19" max="19" width="19.7109375" customWidth="1"/>
    <col min="20" max="20" width="20.85546875" customWidth="1"/>
  </cols>
  <sheetData>
    <row r="1" spans="1:14" ht="30.75" customHeight="1" x14ac:dyDescent="0.25"/>
    <row r="2" spans="1:14" ht="15.75" thickBot="1" x14ac:dyDescent="0.3"/>
    <row r="3" spans="1:14" ht="16.5" thickBot="1" x14ac:dyDescent="0.3">
      <c r="B3" s="77" t="s">
        <v>86</v>
      </c>
      <c r="C3" s="78"/>
      <c r="D3" s="79"/>
      <c r="E3" s="78"/>
      <c r="F3" s="78"/>
      <c r="G3" s="78"/>
      <c r="H3" s="78"/>
      <c r="I3" s="78"/>
      <c r="J3" s="78"/>
      <c r="K3" s="78"/>
      <c r="L3" s="79"/>
      <c r="M3" s="78"/>
      <c r="N3" s="80"/>
    </row>
    <row r="4" spans="1:14" ht="94.5" customHeight="1" x14ac:dyDescent="0.25">
      <c r="B4" s="81" t="s">
        <v>7</v>
      </c>
      <c r="C4" s="75" t="s">
        <v>8</v>
      </c>
      <c r="D4" s="74" t="s">
        <v>9</v>
      </c>
      <c r="E4" s="74" t="s">
        <v>10</v>
      </c>
      <c r="F4" s="74" t="s">
        <v>11</v>
      </c>
      <c r="G4" s="74" t="s">
        <v>12</v>
      </c>
      <c r="H4" s="74" t="s">
        <v>75</v>
      </c>
      <c r="I4" s="74" t="s">
        <v>76</v>
      </c>
      <c r="J4" s="74" t="s">
        <v>13</v>
      </c>
      <c r="K4" s="74" t="s">
        <v>78</v>
      </c>
      <c r="L4" s="74" t="s">
        <v>77</v>
      </c>
      <c r="M4" s="82" t="s">
        <v>14</v>
      </c>
      <c r="N4" s="76"/>
    </row>
    <row r="5" spans="1:14" ht="31.5" x14ac:dyDescent="0.25">
      <c r="B5" s="72"/>
      <c r="C5" s="70"/>
      <c r="D5" s="71"/>
      <c r="E5" s="71"/>
      <c r="F5" s="71"/>
      <c r="G5" s="71"/>
      <c r="H5" s="71"/>
      <c r="I5" s="71"/>
      <c r="J5" s="71"/>
      <c r="K5" s="71"/>
      <c r="L5" s="71"/>
      <c r="M5" s="38" t="s">
        <v>81</v>
      </c>
      <c r="N5" s="50" t="s">
        <v>82</v>
      </c>
    </row>
    <row r="6" spans="1:14" ht="15.75" x14ac:dyDescent="0.25">
      <c r="B6" s="73"/>
      <c r="C6" s="65"/>
      <c r="D6" s="33">
        <v>-1</v>
      </c>
      <c r="E6" s="33">
        <v>-2</v>
      </c>
      <c r="F6" s="33">
        <v>-3</v>
      </c>
      <c r="G6" s="33">
        <v>-4</v>
      </c>
      <c r="H6" s="33">
        <v>-5</v>
      </c>
      <c r="I6" s="33">
        <v>-6</v>
      </c>
      <c r="J6" s="33">
        <v>-7</v>
      </c>
      <c r="K6" s="33">
        <v>-8</v>
      </c>
      <c r="L6" s="33">
        <v>-9</v>
      </c>
      <c r="M6" s="34">
        <v>-10</v>
      </c>
      <c r="N6" s="41">
        <v>-11</v>
      </c>
    </row>
    <row r="7" spans="1:14" ht="15.75" x14ac:dyDescent="0.25">
      <c r="A7" s="20"/>
      <c r="B7" s="48">
        <v>1</v>
      </c>
      <c r="C7" s="45" t="s">
        <v>60</v>
      </c>
      <c r="D7" s="35">
        <v>0</v>
      </c>
      <c r="E7" s="28">
        <v>423</v>
      </c>
      <c r="F7" s="28">
        <v>0</v>
      </c>
      <c r="G7" s="28">
        <v>422</v>
      </c>
      <c r="H7" s="28">
        <v>0</v>
      </c>
      <c r="I7" s="28">
        <v>0</v>
      </c>
      <c r="J7" s="28">
        <v>1</v>
      </c>
      <c r="K7" s="29">
        <f t="shared" ref="K7:K32" si="0">IFERROR((H7/SUM($G7:$J7))*100,0)</f>
        <v>0</v>
      </c>
      <c r="L7" s="29">
        <f t="shared" ref="L7:L32" si="1">IFERROR((I7/SUM($G7:$J7))*100,0)</f>
        <v>0</v>
      </c>
      <c r="M7" s="36">
        <f t="shared" ref="M7:M32" si="2">IFERROR((G7/SUM($G7:$J7))*100,0)</f>
        <v>99.763593380614651</v>
      </c>
      <c r="N7" s="39">
        <v>100</v>
      </c>
    </row>
    <row r="8" spans="1:14" ht="15.75" x14ac:dyDescent="0.25">
      <c r="A8" s="20"/>
      <c r="B8" s="48">
        <v>2</v>
      </c>
      <c r="C8" s="45" t="s">
        <v>62</v>
      </c>
      <c r="D8" s="35">
        <v>277</v>
      </c>
      <c r="E8" s="28">
        <v>13312</v>
      </c>
      <c r="F8" s="28">
        <v>0</v>
      </c>
      <c r="G8" s="28">
        <v>13353</v>
      </c>
      <c r="H8" s="28">
        <v>0</v>
      </c>
      <c r="I8" s="28">
        <v>0</v>
      </c>
      <c r="J8" s="28">
        <v>236</v>
      </c>
      <c r="K8" s="29">
        <f t="shared" si="0"/>
        <v>0</v>
      </c>
      <c r="L8" s="29">
        <f t="shared" si="1"/>
        <v>0</v>
      </c>
      <c r="M8" s="30">
        <f t="shared" si="2"/>
        <v>98.263301199499594</v>
      </c>
      <c r="N8" s="32">
        <v>97.97410955898485</v>
      </c>
    </row>
    <row r="9" spans="1:14" ht="15.75" x14ac:dyDescent="0.25">
      <c r="A9" s="20"/>
      <c r="B9" s="48">
        <v>3</v>
      </c>
      <c r="C9" s="46" t="s">
        <v>57</v>
      </c>
      <c r="D9" s="35">
        <v>8</v>
      </c>
      <c r="E9" s="28">
        <v>385</v>
      </c>
      <c r="F9" s="28">
        <v>0</v>
      </c>
      <c r="G9" s="28">
        <v>383</v>
      </c>
      <c r="H9" s="28">
        <v>0</v>
      </c>
      <c r="I9" s="28">
        <v>0</v>
      </c>
      <c r="J9" s="28">
        <v>10</v>
      </c>
      <c r="K9" s="29">
        <f t="shared" si="0"/>
        <v>0</v>
      </c>
      <c r="L9" s="29">
        <f t="shared" si="1"/>
        <v>0</v>
      </c>
      <c r="M9" s="30">
        <f t="shared" si="2"/>
        <v>97.455470737913487</v>
      </c>
      <c r="N9" s="32">
        <v>97.790055248618785</v>
      </c>
    </row>
    <row r="10" spans="1:14" ht="15.75" x14ac:dyDescent="0.25">
      <c r="A10" s="20"/>
      <c r="B10" s="48">
        <v>4</v>
      </c>
      <c r="C10" s="47" t="s">
        <v>64</v>
      </c>
      <c r="D10" s="35">
        <v>40</v>
      </c>
      <c r="E10" s="28">
        <v>11</v>
      </c>
      <c r="F10" s="28">
        <v>0</v>
      </c>
      <c r="G10" s="28">
        <v>48</v>
      </c>
      <c r="H10" s="28">
        <v>0</v>
      </c>
      <c r="I10" s="28">
        <v>0</v>
      </c>
      <c r="J10" s="28">
        <v>3</v>
      </c>
      <c r="K10" s="29">
        <f t="shared" si="0"/>
        <v>0</v>
      </c>
      <c r="L10" s="29">
        <f t="shared" si="1"/>
        <v>0</v>
      </c>
      <c r="M10" s="29">
        <f t="shared" si="2"/>
        <v>94.117647058823522</v>
      </c>
      <c r="N10" s="32">
        <v>29.82456140350877</v>
      </c>
    </row>
    <row r="11" spans="1:14" ht="15.75" x14ac:dyDescent="0.25">
      <c r="A11" s="20"/>
      <c r="B11" s="48">
        <v>5</v>
      </c>
      <c r="C11" s="46" t="s">
        <v>73</v>
      </c>
      <c r="D11" s="35">
        <v>86</v>
      </c>
      <c r="E11" s="28">
        <v>999</v>
      </c>
      <c r="F11" s="28">
        <v>0</v>
      </c>
      <c r="G11" s="28">
        <v>1006</v>
      </c>
      <c r="H11" s="28">
        <v>0</v>
      </c>
      <c r="I11" s="28">
        <v>0</v>
      </c>
      <c r="J11" s="28">
        <v>79</v>
      </c>
      <c r="K11" s="29">
        <f t="shared" si="0"/>
        <v>0</v>
      </c>
      <c r="L11" s="29">
        <f t="shared" si="1"/>
        <v>0</v>
      </c>
      <c r="M11" s="30">
        <f t="shared" si="2"/>
        <v>92.718894009216584</v>
      </c>
      <c r="N11" s="32">
        <v>92.146118721461193</v>
      </c>
    </row>
    <row r="12" spans="1:14" ht="15.75" x14ac:dyDescent="0.25">
      <c r="A12" s="20"/>
      <c r="B12" s="48">
        <v>6</v>
      </c>
      <c r="C12" s="46" t="s">
        <v>55</v>
      </c>
      <c r="D12" s="35">
        <v>99</v>
      </c>
      <c r="E12" s="28">
        <v>459</v>
      </c>
      <c r="F12" s="28">
        <v>0</v>
      </c>
      <c r="G12" s="28">
        <v>507</v>
      </c>
      <c r="H12" s="28">
        <v>0</v>
      </c>
      <c r="I12" s="28">
        <v>0</v>
      </c>
      <c r="J12" s="28">
        <v>51</v>
      </c>
      <c r="K12" s="29">
        <f t="shared" si="0"/>
        <v>0</v>
      </c>
      <c r="L12" s="29">
        <f t="shared" si="1"/>
        <v>0</v>
      </c>
      <c r="M12" s="30">
        <f t="shared" si="2"/>
        <v>90.86021505376344</v>
      </c>
      <c r="N12" s="32">
        <v>77.397260273972606</v>
      </c>
    </row>
    <row r="13" spans="1:14" ht="15.75" x14ac:dyDescent="0.25">
      <c r="A13" s="20"/>
      <c r="B13" s="48">
        <v>7</v>
      </c>
      <c r="C13" s="46" t="s">
        <v>32</v>
      </c>
      <c r="D13" s="35">
        <v>403</v>
      </c>
      <c r="E13" s="28">
        <v>1366</v>
      </c>
      <c r="F13" s="28">
        <v>0</v>
      </c>
      <c r="G13" s="28">
        <v>1461</v>
      </c>
      <c r="H13" s="28">
        <v>0</v>
      </c>
      <c r="I13" s="28">
        <v>4</v>
      </c>
      <c r="J13" s="28">
        <v>304</v>
      </c>
      <c r="K13" s="29">
        <f t="shared" si="0"/>
        <v>0</v>
      </c>
      <c r="L13" s="30">
        <f t="shared" si="1"/>
        <v>0.22611644997173544</v>
      </c>
      <c r="M13" s="30">
        <f t="shared" si="2"/>
        <v>82.589033352176372</v>
      </c>
      <c r="N13" s="32">
        <v>80.348943985307614</v>
      </c>
    </row>
    <row r="14" spans="1:14" ht="15.75" x14ac:dyDescent="0.25">
      <c r="A14" s="20"/>
      <c r="B14" s="48">
        <v>8</v>
      </c>
      <c r="C14" s="46" t="s">
        <v>59</v>
      </c>
      <c r="D14" s="35">
        <v>136</v>
      </c>
      <c r="E14" s="28">
        <v>303</v>
      </c>
      <c r="F14" s="28">
        <v>0</v>
      </c>
      <c r="G14" s="28">
        <v>353</v>
      </c>
      <c r="H14" s="28">
        <v>0</v>
      </c>
      <c r="I14" s="28">
        <v>0</v>
      </c>
      <c r="J14" s="28">
        <v>86</v>
      </c>
      <c r="K14" s="29">
        <f t="shared" si="0"/>
        <v>0</v>
      </c>
      <c r="L14" s="29">
        <f t="shared" si="1"/>
        <v>0</v>
      </c>
      <c r="M14" s="30">
        <f t="shared" si="2"/>
        <v>80.410022779043274</v>
      </c>
      <c r="N14" s="32">
        <v>73.175542406311635</v>
      </c>
    </row>
    <row r="15" spans="1:14" ht="15.75" x14ac:dyDescent="0.25">
      <c r="A15" s="20"/>
      <c r="B15" s="48">
        <v>9</v>
      </c>
      <c r="C15" s="46" t="s">
        <v>63</v>
      </c>
      <c r="D15" s="35">
        <v>2241</v>
      </c>
      <c r="E15" s="28">
        <v>8171</v>
      </c>
      <c r="F15" s="28">
        <v>0</v>
      </c>
      <c r="G15" s="28">
        <v>7936</v>
      </c>
      <c r="H15" s="28">
        <v>12</v>
      </c>
      <c r="I15" s="28">
        <v>354</v>
      </c>
      <c r="J15" s="28">
        <v>2110</v>
      </c>
      <c r="K15" s="30">
        <f t="shared" si="0"/>
        <v>0.11525163273146369</v>
      </c>
      <c r="L15" s="30">
        <f t="shared" si="1"/>
        <v>3.399923165578179</v>
      </c>
      <c r="M15" s="30">
        <f t="shared" si="2"/>
        <v>76.219746446407981</v>
      </c>
      <c r="N15" s="32">
        <v>77.976817702845096</v>
      </c>
    </row>
    <row r="16" spans="1:14" ht="15.75" x14ac:dyDescent="0.25">
      <c r="A16" s="20"/>
      <c r="B16" s="48">
        <v>10</v>
      </c>
      <c r="C16" s="46" t="s">
        <v>74</v>
      </c>
      <c r="D16" s="35">
        <v>625</v>
      </c>
      <c r="E16" s="28">
        <v>1769</v>
      </c>
      <c r="F16" s="28">
        <v>0</v>
      </c>
      <c r="G16" s="28">
        <v>1778</v>
      </c>
      <c r="H16" s="28">
        <v>1</v>
      </c>
      <c r="I16" s="28">
        <v>1</v>
      </c>
      <c r="J16" s="28">
        <v>614</v>
      </c>
      <c r="K16" s="29">
        <f t="shared" si="0"/>
        <v>4.1771094402673348E-2</v>
      </c>
      <c r="L16" s="29">
        <f t="shared" si="1"/>
        <v>4.1771094402673348E-2</v>
      </c>
      <c r="M16" s="30">
        <f t="shared" si="2"/>
        <v>74.269005847953224</v>
      </c>
      <c r="N16" s="32">
        <v>87.952968388589042</v>
      </c>
    </row>
    <row r="17" spans="1:14" ht="15.75" x14ac:dyDescent="0.25">
      <c r="A17" s="20"/>
      <c r="B17" s="48">
        <v>11</v>
      </c>
      <c r="C17" s="46" t="s">
        <v>72</v>
      </c>
      <c r="D17" s="35">
        <v>1735</v>
      </c>
      <c r="E17" s="28">
        <v>3274</v>
      </c>
      <c r="F17" s="28">
        <v>0</v>
      </c>
      <c r="G17" s="28">
        <v>3677</v>
      </c>
      <c r="H17" s="28">
        <v>4</v>
      </c>
      <c r="I17" s="28">
        <v>17</v>
      </c>
      <c r="J17" s="28">
        <v>1311</v>
      </c>
      <c r="K17" s="29">
        <f t="shared" si="0"/>
        <v>7.985625873427829E-2</v>
      </c>
      <c r="L17" s="29">
        <f t="shared" si="1"/>
        <v>0.33938909962068275</v>
      </c>
      <c r="M17" s="30">
        <f t="shared" si="2"/>
        <v>73.407865841485332</v>
      </c>
      <c r="N17" s="32">
        <v>63.704079905197219</v>
      </c>
    </row>
    <row r="18" spans="1:14" ht="15.75" x14ac:dyDescent="0.25">
      <c r="A18" s="20"/>
      <c r="B18" s="48">
        <v>12</v>
      </c>
      <c r="C18" s="46" t="s">
        <v>66</v>
      </c>
      <c r="D18" s="35">
        <v>1263</v>
      </c>
      <c r="E18" s="28">
        <v>4053</v>
      </c>
      <c r="F18" s="28">
        <v>0</v>
      </c>
      <c r="G18" s="28">
        <v>3891</v>
      </c>
      <c r="H18" s="28">
        <v>0</v>
      </c>
      <c r="I18" s="28">
        <v>0</v>
      </c>
      <c r="J18" s="28">
        <v>1425</v>
      </c>
      <c r="K18" s="29">
        <f t="shared" si="0"/>
        <v>0</v>
      </c>
      <c r="L18" s="29">
        <f t="shared" si="1"/>
        <v>0</v>
      </c>
      <c r="M18" s="30">
        <f t="shared" si="2"/>
        <v>73.194130925507906</v>
      </c>
      <c r="N18" s="32">
        <v>74.860668789808912</v>
      </c>
    </row>
    <row r="19" spans="1:14" ht="15.75" x14ac:dyDescent="0.25">
      <c r="A19" s="20"/>
      <c r="B19" s="48">
        <v>13</v>
      </c>
      <c r="C19" s="46" t="s">
        <v>56</v>
      </c>
      <c r="D19" s="35">
        <v>4495</v>
      </c>
      <c r="E19" s="28">
        <v>9988</v>
      </c>
      <c r="F19" s="28">
        <v>0</v>
      </c>
      <c r="G19" s="28">
        <v>10000</v>
      </c>
      <c r="H19" s="28">
        <v>0</v>
      </c>
      <c r="I19" s="28">
        <v>0</v>
      </c>
      <c r="J19" s="28">
        <v>4483</v>
      </c>
      <c r="K19" s="29">
        <f t="shared" si="0"/>
        <v>0</v>
      </c>
      <c r="L19" s="29">
        <f t="shared" si="1"/>
        <v>0</v>
      </c>
      <c r="M19" s="30">
        <f t="shared" si="2"/>
        <v>69.046468273147838</v>
      </c>
      <c r="N19" s="32">
        <v>69.57698815566836</v>
      </c>
    </row>
    <row r="20" spans="1:14" ht="15.75" x14ac:dyDescent="0.25">
      <c r="A20" s="20"/>
      <c r="B20" s="48">
        <v>14</v>
      </c>
      <c r="C20" s="46" t="s">
        <v>69</v>
      </c>
      <c r="D20" s="35">
        <v>2700</v>
      </c>
      <c r="E20" s="28">
        <v>5666</v>
      </c>
      <c r="F20" s="28">
        <v>0</v>
      </c>
      <c r="G20" s="28">
        <v>4854</v>
      </c>
      <c r="H20" s="28">
        <v>40</v>
      </c>
      <c r="I20" s="28">
        <v>0</v>
      </c>
      <c r="J20" s="28">
        <v>3472</v>
      </c>
      <c r="K20" s="30">
        <f t="shared" si="0"/>
        <v>0.47812574707147976</v>
      </c>
      <c r="L20" s="29">
        <f t="shared" si="1"/>
        <v>0</v>
      </c>
      <c r="M20" s="30">
        <f t="shared" si="2"/>
        <v>58.020559407124075</v>
      </c>
      <c r="N20" s="32">
        <v>54.456193353474326</v>
      </c>
    </row>
    <row r="21" spans="1:14" ht="15.75" x14ac:dyDescent="0.25">
      <c r="A21" s="20"/>
      <c r="B21" s="48">
        <v>15</v>
      </c>
      <c r="C21" s="46" t="s">
        <v>67</v>
      </c>
      <c r="D21" s="35">
        <v>445</v>
      </c>
      <c r="E21" s="28">
        <v>769</v>
      </c>
      <c r="F21" s="28">
        <v>0</v>
      </c>
      <c r="G21" s="28">
        <v>686</v>
      </c>
      <c r="H21" s="28">
        <v>0</v>
      </c>
      <c r="I21" s="28">
        <v>0</v>
      </c>
      <c r="J21" s="28">
        <v>528</v>
      </c>
      <c r="K21" s="29">
        <f t="shared" si="0"/>
        <v>0</v>
      </c>
      <c r="L21" s="29">
        <f t="shared" si="1"/>
        <v>0</v>
      </c>
      <c r="M21" s="30">
        <f t="shared" si="2"/>
        <v>56.507413509060953</v>
      </c>
      <c r="N21" s="32">
        <v>31.813361611876989</v>
      </c>
    </row>
    <row r="22" spans="1:14" ht="15.75" x14ac:dyDescent="0.25">
      <c r="A22" s="20"/>
      <c r="B22" s="48">
        <v>16</v>
      </c>
      <c r="C22" s="46" t="s">
        <v>58</v>
      </c>
      <c r="D22" s="35">
        <v>854</v>
      </c>
      <c r="E22" s="28">
        <v>1081</v>
      </c>
      <c r="F22" s="28">
        <v>8</v>
      </c>
      <c r="G22" s="28">
        <v>951</v>
      </c>
      <c r="H22" s="28">
        <v>14</v>
      </c>
      <c r="I22" s="28">
        <v>11</v>
      </c>
      <c r="J22" s="28">
        <v>967</v>
      </c>
      <c r="K22" s="30">
        <f t="shared" si="0"/>
        <v>0.72053525476067937</v>
      </c>
      <c r="L22" s="30">
        <f t="shared" si="1"/>
        <v>0.56613484302624806</v>
      </c>
      <c r="M22" s="30">
        <f t="shared" si="2"/>
        <v>48.944930519814719</v>
      </c>
      <c r="N22" s="32">
        <v>66.124031007751938</v>
      </c>
    </row>
    <row r="23" spans="1:14" ht="15.75" x14ac:dyDescent="0.25">
      <c r="A23" s="20"/>
      <c r="B23" s="48">
        <v>17</v>
      </c>
      <c r="C23" s="46" t="s">
        <v>25</v>
      </c>
      <c r="D23" s="35">
        <v>14</v>
      </c>
      <c r="E23" s="28">
        <v>37</v>
      </c>
      <c r="F23" s="28">
        <v>0</v>
      </c>
      <c r="G23" s="28">
        <v>24</v>
      </c>
      <c r="H23" s="28">
        <v>0</v>
      </c>
      <c r="I23" s="28">
        <v>0</v>
      </c>
      <c r="J23" s="28">
        <v>27</v>
      </c>
      <c r="K23" s="29">
        <f t="shared" si="0"/>
        <v>0</v>
      </c>
      <c r="L23" s="29">
        <f t="shared" si="1"/>
        <v>0</v>
      </c>
      <c r="M23" s="30">
        <f t="shared" si="2"/>
        <v>47.058823529411761</v>
      </c>
      <c r="N23" s="32">
        <v>61.111111111111114</v>
      </c>
    </row>
    <row r="24" spans="1:14" ht="15.75" x14ac:dyDescent="0.25">
      <c r="A24" s="20"/>
      <c r="B24" s="48">
        <v>18</v>
      </c>
      <c r="C24" s="46" t="s">
        <v>68</v>
      </c>
      <c r="D24" s="35">
        <v>2570</v>
      </c>
      <c r="E24" s="28">
        <v>1670</v>
      </c>
      <c r="F24" s="28">
        <v>0</v>
      </c>
      <c r="G24" s="28">
        <v>1532</v>
      </c>
      <c r="H24" s="28">
        <v>2</v>
      </c>
      <c r="I24" s="28">
        <v>88</v>
      </c>
      <c r="J24" s="28">
        <v>2618</v>
      </c>
      <c r="K24" s="30">
        <f t="shared" si="0"/>
        <v>4.716981132075472E-2</v>
      </c>
      <c r="L24" s="30">
        <f t="shared" si="1"/>
        <v>2.0754716981132075</v>
      </c>
      <c r="M24" s="30">
        <f t="shared" si="2"/>
        <v>36.132075471698109</v>
      </c>
      <c r="N24" s="32">
        <v>40.023310023310025</v>
      </c>
    </row>
    <row r="25" spans="1:14" ht="15.75" x14ac:dyDescent="0.25">
      <c r="A25" s="20"/>
      <c r="B25" s="48">
        <v>19</v>
      </c>
      <c r="C25" s="47" t="s">
        <v>65</v>
      </c>
      <c r="D25" s="35">
        <v>656</v>
      </c>
      <c r="E25" s="28">
        <v>403</v>
      </c>
      <c r="F25" s="28">
        <v>0</v>
      </c>
      <c r="G25" s="28">
        <v>368</v>
      </c>
      <c r="H25" s="28">
        <v>0</v>
      </c>
      <c r="I25" s="28">
        <v>0</v>
      </c>
      <c r="J25" s="28">
        <v>691</v>
      </c>
      <c r="K25" s="29">
        <f t="shared" si="0"/>
        <v>0</v>
      </c>
      <c r="L25" s="29">
        <f t="shared" si="1"/>
        <v>0</v>
      </c>
      <c r="M25" s="30">
        <f t="shared" si="2"/>
        <v>34.749763928234181</v>
      </c>
      <c r="N25" s="32">
        <v>32.54861821903787</v>
      </c>
    </row>
    <row r="26" spans="1:14" ht="15.75" x14ac:dyDescent="0.25">
      <c r="A26" s="20"/>
      <c r="B26" s="48">
        <v>20</v>
      </c>
      <c r="C26" s="46" t="s">
        <v>70</v>
      </c>
      <c r="D26" s="35">
        <v>2102</v>
      </c>
      <c r="E26" s="28">
        <v>2821</v>
      </c>
      <c r="F26" s="28">
        <v>0</v>
      </c>
      <c r="G26" s="28">
        <v>1073</v>
      </c>
      <c r="H26" s="28">
        <v>0</v>
      </c>
      <c r="I26" s="28">
        <v>0</v>
      </c>
      <c r="J26" s="28">
        <v>3850</v>
      </c>
      <c r="K26" s="29">
        <f t="shared" si="0"/>
        <v>0</v>
      </c>
      <c r="L26" s="29">
        <f t="shared" si="1"/>
        <v>0</v>
      </c>
      <c r="M26" s="30">
        <f t="shared" si="2"/>
        <v>21.795653057079019</v>
      </c>
      <c r="N26" s="32">
        <v>38.966318234610917</v>
      </c>
    </row>
    <row r="27" spans="1:14" ht="15.75" x14ac:dyDescent="0.25">
      <c r="A27" s="20"/>
      <c r="B27" s="48">
        <v>21</v>
      </c>
      <c r="C27" s="46" t="s">
        <v>54</v>
      </c>
      <c r="D27" s="35">
        <v>890</v>
      </c>
      <c r="E27" s="28">
        <v>200</v>
      </c>
      <c r="F27" s="28">
        <v>0</v>
      </c>
      <c r="G27" s="28">
        <v>223</v>
      </c>
      <c r="H27" s="28">
        <v>0</v>
      </c>
      <c r="I27" s="28">
        <v>64</v>
      </c>
      <c r="J27" s="28">
        <v>803</v>
      </c>
      <c r="K27" s="29">
        <f t="shared" si="0"/>
        <v>0</v>
      </c>
      <c r="L27" s="30">
        <f t="shared" si="1"/>
        <v>5.8715596330275233</v>
      </c>
      <c r="M27" s="30">
        <f t="shared" si="2"/>
        <v>20.458715596330276</v>
      </c>
      <c r="N27" s="32">
        <v>19.856887298747765</v>
      </c>
    </row>
    <row r="28" spans="1:14" ht="15.75" x14ac:dyDescent="0.25">
      <c r="A28" s="20"/>
      <c r="B28" s="48">
        <v>22</v>
      </c>
      <c r="C28" s="46" t="s">
        <v>46</v>
      </c>
      <c r="D28" s="35">
        <v>38</v>
      </c>
      <c r="E28" s="28">
        <v>5</v>
      </c>
      <c r="F28" s="28">
        <v>0</v>
      </c>
      <c r="G28" s="28">
        <v>7</v>
      </c>
      <c r="H28" s="28">
        <v>0</v>
      </c>
      <c r="I28" s="28">
        <v>0</v>
      </c>
      <c r="J28" s="28">
        <v>36</v>
      </c>
      <c r="K28" s="29">
        <f t="shared" si="0"/>
        <v>0</v>
      </c>
      <c r="L28" s="29">
        <f t="shared" si="1"/>
        <v>0</v>
      </c>
      <c r="M28" s="30">
        <f t="shared" si="2"/>
        <v>16.279069767441861</v>
      </c>
      <c r="N28" s="32">
        <v>28.30188679245283</v>
      </c>
    </row>
    <row r="29" spans="1:14" ht="15.75" x14ac:dyDescent="0.25">
      <c r="A29" s="20"/>
      <c r="B29" s="48">
        <v>23</v>
      </c>
      <c r="C29" s="46" t="s">
        <v>71</v>
      </c>
      <c r="D29" s="35">
        <v>22</v>
      </c>
      <c r="E29" s="28">
        <v>2</v>
      </c>
      <c r="F29" s="28">
        <v>0</v>
      </c>
      <c r="G29" s="28">
        <v>2</v>
      </c>
      <c r="H29" s="28">
        <v>0</v>
      </c>
      <c r="I29" s="28">
        <v>0</v>
      </c>
      <c r="J29" s="28">
        <v>22</v>
      </c>
      <c r="K29" s="29">
        <f t="shared" si="0"/>
        <v>0</v>
      </c>
      <c r="L29" s="29">
        <f t="shared" si="1"/>
        <v>0</v>
      </c>
      <c r="M29" s="30">
        <f t="shared" si="2"/>
        <v>8.3333333333333321</v>
      </c>
      <c r="N29" s="29">
        <v>0</v>
      </c>
    </row>
    <row r="30" spans="1:14" ht="15.75" x14ac:dyDescent="0.25">
      <c r="A30" s="20"/>
      <c r="B30" s="48">
        <v>24</v>
      </c>
      <c r="C30" s="46" t="s">
        <v>21</v>
      </c>
      <c r="D30" s="35">
        <v>605</v>
      </c>
      <c r="E30" s="28">
        <v>12</v>
      </c>
      <c r="F30" s="28">
        <v>0</v>
      </c>
      <c r="G30" s="28">
        <v>21</v>
      </c>
      <c r="H30" s="28">
        <v>0</v>
      </c>
      <c r="I30" s="28">
        <v>4</v>
      </c>
      <c r="J30" s="28">
        <v>592</v>
      </c>
      <c r="K30" s="29">
        <f t="shared" si="0"/>
        <v>0</v>
      </c>
      <c r="L30" s="29">
        <f t="shared" si="1"/>
        <v>0.64829821717990277</v>
      </c>
      <c r="M30" s="30">
        <f t="shared" si="2"/>
        <v>3.4035656401944889</v>
      </c>
      <c r="N30" s="32">
        <v>4.0201005025125625</v>
      </c>
    </row>
    <row r="31" spans="1:14" ht="15.75" x14ac:dyDescent="0.25">
      <c r="A31" s="20"/>
      <c r="B31" s="48">
        <v>25</v>
      </c>
      <c r="C31" s="46" t="s">
        <v>61</v>
      </c>
      <c r="D31" s="35">
        <v>515</v>
      </c>
      <c r="E31" s="28">
        <v>9</v>
      </c>
      <c r="F31" s="28">
        <v>0</v>
      </c>
      <c r="G31" s="28">
        <v>7</v>
      </c>
      <c r="H31" s="28">
        <v>0</v>
      </c>
      <c r="I31" s="28">
        <v>0</v>
      </c>
      <c r="J31" s="28">
        <v>517</v>
      </c>
      <c r="K31" s="29">
        <f t="shared" si="0"/>
        <v>0</v>
      </c>
      <c r="L31" s="29">
        <f t="shared" si="1"/>
        <v>0</v>
      </c>
      <c r="M31" s="30">
        <f t="shared" si="2"/>
        <v>1.3358778625954197</v>
      </c>
      <c r="N31" s="32">
        <v>0.57581573896353166</v>
      </c>
    </row>
    <row r="32" spans="1:14" ht="15.75" x14ac:dyDescent="0.25">
      <c r="A32" s="20"/>
      <c r="B32" s="48">
        <v>26</v>
      </c>
      <c r="C32" s="46" t="s">
        <v>43</v>
      </c>
      <c r="D32" s="35">
        <v>0</v>
      </c>
      <c r="E32" s="28">
        <v>4</v>
      </c>
      <c r="F32" s="28">
        <v>0</v>
      </c>
      <c r="G32" s="28">
        <v>0</v>
      </c>
      <c r="H32" s="28">
        <v>0</v>
      </c>
      <c r="I32" s="28">
        <v>0</v>
      </c>
      <c r="J32" s="28">
        <v>4</v>
      </c>
      <c r="K32" s="29">
        <f t="shared" si="0"/>
        <v>0</v>
      </c>
      <c r="L32" s="29">
        <f t="shared" si="1"/>
        <v>0</v>
      </c>
      <c r="M32" s="29">
        <f t="shared" si="2"/>
        <v>0</v>
      </c>
      <c r="N32" s="32">
        <v>100</v>
      </c>
    </row>
    <row r="33" spans="2:14" ht="16.5" thickBot="1" x14ac:dyDescent="0.3">
      <c r="B33" s="49"/>
      <c r="C33" s="24" t="s">
        <v>15</v>
      </c>
      <c r="D33" s="24">
        <f t="shared" ref="D33:J33" si="3">SUM(D7:D32)</f>
        <v>22819</v>
      </c>
      <c r="E33" s="24">
        <f t="shared" si="3"/>
        <v>57192</v>
      </c>
      <c r="F33" s="24">
        <f t="shared" si="3"/>
        <v>8</v>
      </c>
      <c r="G33" s="24">
        <f t="shared" si="3"/>
        <v>54563</v>
      </c>
      <c r="H33" s="24">
        <f t="shared" si="3"/>
        <v>73</v>
      </c>
      <c r="I33" s="24">
        <f t="shared" si="3"/>
        <v>543</v>
      </c>
      <c r="J33" s="24">
        <f t="shared" si="3"/>
        <v>24840</v>
      </c>
      <c r="K33" s="25">
        <f t="shared" ref="K33" si="4">IFERROR((H33/SUM($G33:$J33))*100,0)</f>
        <v>9.1228333270848172E-2</v>
      </c>
      <c r="L33" s="26">
        <f t="shared" ref="L33" si="5">IFERROR((I33/SUM($G33:$J33))*100,0)</f>
        <v>0.67858883515165147</v>
      </c>
      <c r="M33" s="26">
        <f t="shared" ref="M33" si="6">IFERROR((G33/SUM($G33:$J33))*100,0)</f>
        <v>68.1875554555793</v>
      </c>
      <c r="N33" s="27">
        <v>70.571946677122128</v>
      </c>
    </row>
    <row r="35" spans="2:14" x14ac:dyDescent="0.25">
      <c r="D35" s="20"/>
      <c r="E35" s="20"/>
      <c r="F35" s="20"/>
      <c r="G35" s="20"/>
      <c r="H35" s="20"/>
      <c r="I35" s="20"/>
      <c r="J35" s="20"/>
      <c r="K35" s="21"/>
      <c r="L35" s="21"/>
    </row>
    <row r="36" spans="2:14" x14ac:dyDescent="0.25">
      <c r="M36" s="21"/>
    </row>
  </sheetData>
  <sheetProtection password="E931" sheet="1" objects="1" scenarios="1"/>
  <sortState ref="C7:N32">
    <sortCondition descending="1" ref="M7:M32"/>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Jemimah W. Mwangi</cp:lastModifiedBy>
  <cp:lastPrinted>2017-03-02T11:20:32Z</cp:lastPrinted>
  <dcterms:created xsi:type="dcterms:W3CDTF">2017-01-23T12:55:01Z</dcterms:created>
  <dcterms:modified xsi:type="dcterms:W3CDTF">2018-01-24T09:51:37Z</dcterms:modified>
</cp:coreProperties>
</file>